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defaultThemeVersion="124226"/>
  <mc:AlternateContent xmlns:mc="http://schemas.openxmlformats.org/markup-compatibility/2006">
    <mc:Choice Requires="x15">
      <x15ac:absPath xmlns:x15ac="http://schemas.microsoft.com/office/spreadsheetml/2010/11/ac" url="https://mironconst-my.sharepoint.com/personal/erin_conrad_miron-construction_com/Documents/Documents 1/"/>
    </mc:Choice>
  </mc:AlternateContent>
  <xr:revisionPtr revIDLastSave="265" documentId="8_{68AA7473-78CA-4B41-AEA9-9A942C980B97}" xr6:coauthVersionLast="47" xr6:coauthVersionMax="47" xr10:uidLastSave="{80A5390D-0FE6-4BA0-9F6D-5D3CEC721E06}"/>
  <workbookProtection workbookAlgorithmName="SHA-512" workbookHashValue="87AuZYrOpsvp+4uHqFa79Pl8CvC4m0iPNA/P4W0OzeNqrYxPEvOW6vzAcX274II824e3UJxOCVIs3DeXeOFyEA==" workbookSaltValue="Z7Pk4be1mrsDWrvVzcNFag==" workbookSpinCount="100000" lockStructure="1"/>
  <bookViews>
    <workbookView xWindow="28680" yWindow="-120" windowWidth="24240" windowHeight="13020" xr2:uid="{00000000-000D-0000-FFFF-FFFF00000000}"/>
  </bookViews>
  <sheets>
    <sheet name="In-stock order form" sheetId="1" r:id="rId1"/>
    <sheet name="Non stock order form" sheetId="8" r:id="rId2"/>
  </sheets>
  <definedNames>
    <definedName name="_xlnm.Print_Area" localSheetId="1">'Non stock order form'!$A$1:$K$37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3" i="8" l="1"/>
  <c r="D34" i="8"/>
  <c r="D35" i="8"/>
  <c r="D36" i="8"/>
  <c r="D37" i="8"/>
  <c r="J30" i="8"/>
  <c r="J29" i="8"/>
  <c r="J28" i="8"/>
  <c r="J27" i="8"/>
  <c r="J26" i="8"/>
  <c r="J25" i="8"/>
  <c r="J24" i="8"/>
  <c r="J23" i="8"/>
  <c r="J22" i="8"/>
  <c r="J21" i="8"/>
  <c r="J20" i="8"/>
  <c r="J19" i="8"/>
  <c r="J18" i="8"/>
  <c r="J17" i="8"/>
  <c r="J16" i="8"/>
  <c r="J15" i="8"/>
  <c r="J14" i="8"/>
  <c r="J13" i="8"/>
  <c r="J12" i="8"/>
  <c r="J11" i="8"/>
  <c r="J10" i="8"/>
  <c r="J9" i="8"/>
  <c r="J8" i="8"/>
  <c r="J7" i="8"/>
  <c r="J6" i="8"/>
  <c r="D32" i="8"/>
  <c r="D31" i="8"/>
  <c r="D30" i="8"/>
  <c r="D29" i="8"/>
  <c r="D28" i="8"/>
  <c r="D27" i="8"/>
  <c r="D26" i="8"/>
  <c r="D25" i="8"/>
  <c r="D24" i="8"/>
  <c r="D23" i="8"/>
  <c r="D22" i="8"/>
  <c r="D21" i="8"/>
  <c r="D20" i="8"/>
  <c r="D19" i="8"/>
  <c r="D18" i="8"/>
  <c r="D17" i="8"/>
  <c r="D16" i="8"/>
  <c r="D15" i="8"/>
  <c r="D14" i="8"/>
  <c r="D13" i="8"/>
  <c r="D12" i="8"/>
  <c r="D11" i="8"/>
  <c r="D10" i="8"/>
  <c r="D9" i="8"/>
  <c r="D8" i="8"/>
  <c r="D7" i="8"/>
  <c r="D6" i="8"/>
  <c r="I48" i="1"/>
  <c r="I47" i="1"/>
  <c r="I46" i="1"/>
  <c r="I45" i="1"/>
  <c r="I44" i="1"/>
  <c r="I43" i="1"/>
  <c r="I42" i="1"/>
  <c r="I41" i="1"/>
  <c r="I40" i="1"/>
  <c r="I39" i="1"/>
  <c r="I38" i="1"/>
  <c r="I37" i="1"/>
  <c r="I36" i="1"/>
  <c r="I35" i="1"/>
  <c r="I34" i="1"/>
  <c r="D48" i="1"/>
  <c r="D47" i="1"/>
  <c r="D46" i="1"/>
  <c r="D45" i="1"/>
  <c r="D44" i="1"/>
  <c r="D43" i="1"/>
  <c r="D42" i="1"/>
  <c r="D41" i="1"/>
  <c r="D40" i="1"/>
  <c r="D39" i="1"/>
  <c r="D38" i="1"/>
  <c r="D37" i="1"/>
  <c r="D36" i="1"/>
  <c r="D35" i="1"/>
  <c r="D34" i="1"/>
  <c r="I33" i="1"/>
  <c r="I32" i="1"/>
  <c r="I31" i="1"/>
  <c r="I30" i="1"/>
  <c r="I29" i="1"/>
  <c r="I28" i="1"/>
  <c r="I27" i="1"/>
  <c r="I26" i="1"/>
  <c r="I25" i="1"/>
  <c r="I24" i="1"/>
  <c r="I23" i="1"/>
  <c r="I22" i="1"/>
  <c r="I21" i="1"/>
  <c r="I20" i="1"/>
  <c r="I19" i="1"/>
  <c r="I18" i="1"/>
  <c r="I17" i="1"/>
  <c r="I16" i="1"/>
  <c r="I15" i="1"/>
  <c r="I14" i="1"/>
  <c r="I13" i="1"/>
  <c r="I12" i="1"/>
  <c r="I11" i="1"/>
  <c r="I10" i="1"/>
  <c r="I9" i="1"/>
  <c r="I8" i="1"/>
  <c r="I7" i="1"/>
  <c r="I6" i="1"/>
  <c r="D33" i="1"/>
  <c r="D32" i="1"/>
  <c r="D31" i="1"/>
  <c r="D30" i="1"/>
  <c r="D29" i="1"/>
  <c r="D28" i="1"/>
  <c r="D27" i="1"/>
  <c r="D26" i="1"/>
  <c r="D25" i="1"/>
  <c r="D24" i="1"/>
  <c r="D23" i="1"/>
  <c r="D22" i="1"/>
  <c r="D21" i="1"/>
  <c r="D20" i="1"/>
  <c r="D19" i="1"/>
  <c r="D18" i="1"/>
  <c r="D17" i="1"/>
  <c r="D16" i="1"/>
  <c r="D15" i="1"/>
  <c r="D14" i="1"/>
  <c r="D13" i="1"/>
  <c r="D12" i="1"/>
  <c r="D11" i="1"/>
  <c r="D10" i="1"/>
  <c r="D9" i="1"/>
  <c r="D8" i="1"/>
  <c r="D7" i="1"/>
  <c r="D6" i="1"/>
</calcChain>
</file>

<file path=xl/sharedStrings.xml><?xml version="1.0" encoding="utf-8"?>
<sst xmlns="http://schemas.openxmlformats.org/spreadsheetml/2006/main" count="204" uniqueCount="178">
  <si>
    <t>Name:</t>
  </si>
  <si>
    <t>Phone:</t>
  </si>
  <si>
    <t>E-mail:</t>
  </si>
  <si>
    <t>Please make checks payable to:  St. Nicholas Scrip</t>
  </si>
  <si>
    <t>Total Paid</t>
  </si>
  <si>
    <t>Check #</t>
  </si>
  <si>
    <t>Payment received by:</t>
  </si>
  <si>
    <t>Date:</t>
  </si>
  <si>
    <t>Order Filled:</t>
  </si>
  <si>
    <t>Local Scrip</t>
  </si>
  <si>
    <t>%</t>
  </si>
  <si>
    <t>Qty</t>
  </si>
  <si>
    <t>Total</t>
  </si>
  <si>
    <t>Serial Number</t>
  </si>
  <si>
    <t>What is scrip?</t>
  </si>
  <si>
    <t>How does scrip generate revenue for St. Nicholas Congregation?</t>
  </si>
  <si>
    <t>How can my family benefit from purchasing scrip?</t>
  </si>
  <si>
    <t>When are scrip credits paid out?</t>
  </si>
  <si>
    <t>When is scrip available?</t>
  </si>
  <si>
    <t>Can I e-mail my orders for pickup at a later time?</t>
  </si>
  <si>
    <t>Product</t>
  </si>
  <si>
    <t>Applebee's  $25</t>
  </si>
  <si>
    <t>Kohl's  $25</t>
  </si>
  <si>
    <t>Please make checks payable to: St. Nicholas Scrip</t>
  </si>
  <si>
    <t>E-Mail:</t>
  </si>
  <si>
    <t>Red Robin  $25</t>
  </si>
  <si>
    <t>Subway  $50</t>
  </si>
  <si>
    <t>Card Value</t>
  </si>
  <si>
    <t>Y            N</t>
  </si>
  <si>
    <t>Y               N</t>
  </si>
  <si>
    <t>Scheels  $100</t>
  </si>
  <si>
    <t>Participating retailers/merchants like grocery stores, gas stations and department stores offer a discount to non-profit organizations when they purchase large amounts of gift cards. St. Nicholas buys the gifts cards at a discount, and re-sells them to families like yours for full face value. We also have local businesses that participate in the program by accepting a reduced amount when we sell cards to their establishments. The discount is revenue for St. Nicholas Congregation.</t>
  </si>
  <si>
    <t>Walmart/Sam's Club  $250</t>
  </si>
  <si>
    <t>Menards  $500</t>
  </si>
  <si>
    <r>
      <t xml:space="preserve">When your family purchases scrip, St. Nicholas shares the </t>
    </r>
    <r>
      <rPr>
        <i/>
        <sz val="11"/>
        <rFont val="Arial"/>
        <family val="2"/>
      </rPr>
      <t>profits</t>
    </r>
    <r>
      <rPr>
        <sz val="11"/>
        <rFont val="Arial"/>
        <family val="2"/>
      </rPr>
      <t xml:space="preserve"> 50/50 with you. Your family's share of the profits can be used to offset items such as tuition (school &amp; faith formation), retreat fees, vacation bible school fees and mission trip fees. Any credits earned beyond the fees incurred during the year can be carried forward to the next year. If you do not currently incur any of these fees, you can designate another family to receive your share of the profits, or the entire amount will be received by St. Nicholas Congregation. Simply ask the seller for the form to change how your distribution is made. No credits can be reimbursed in cash or check.</t>
    </r>
  </si>
  <si>
    <t>Michaels  $25</t>
  </si>
  <si>
    <t>Barnes &amp; Noble  $10</t>
  </si>
  <si>
    <t>Kwik Trip  $10</t>
  </si>
  <si>
    <t>Kohl's  $10</t>
  </si>
  <si>
    <t>Ace Hardware  $25</t>
  </si>
  <si>
    <t>Kwik Trip  $200</t>
  </si>
  <si>
    <t>Shell (national)  $100</t>
  </si>
  <si>
    <t>Shell (national)  $25</t>
  </si>
  <si>
    <t>Shell (national)  $50</t>
  </si>
  <si>
    <t>Exxon/Mobil  $50</t>
  </si>
  <si>
    <t>Dick's Sporting Goods  $100</t>
  </si>
  <si>
    <t>Cabela's  $25</t>
  </si>
  <si>
    <t>BP  $250</t>
  </si>
  <si>
    <t>Taco Bell  $25</t>
  </si>
  <si>
    <t>Bed Bath &amp; Beyond  $25</t>
  </si>
  <si>
    <t>iTunes  $25</t>
  </si>
  <si>
    <t>Dunkin' Donuts  $10</t>
  </si>
  <si>
    <t>Cousins Subs  $10</t>
  </si>
  <si>
    <t>Target  $10</t>
  </si>
  <si>
    <t>Domino's  $25</t>
  </si>
  <si>
    <t>Chipotle Mexican Grill  $25</t>
  </si>
  <si>
    <t>Barnes &amp; Noble  $100</t>
  </si>
  <si>
    <t>Panera Bread  $10</t>
  </si>
  <si>
    <t>Starbucks  $50</t>
  </si>
  <si>
    <t>Barnes &amp; Noble  $25</t>
  </si>
  <si>
    <t>Olive Garden (Darden)  $25</t>
  </si>
  <si>
    <t>Dick's Sporting Goods  $25</t>
  </si>
  <si>
    <t>Bed Bath &amp; Beyond  $100</t>
  </si>
  <si>
    <t>Best Buy  $25</t>
  </si>
  <si>
    <t>Noodles &amp; Co.  $10</t>
  </si>
  <si>
    <t>MotoMart  $50</t>
  </si>
  <si>
    <t>Gap/Ban. Rep./Old Navy  $25</t>
  </si>
  <si>
    <t>Domino's  $10</t>
  </si>
  <si>
    <t>Chipotle Mexican Grill  $10</t>
  </si>
  <si>
    <t>Visa Gift Card  $50</t>
  </si>
  <si>
    <r>
      <t xml:space="preserve">When you purchase scrip, you are purchasing gift cards that are used just like cash. You can use the gift cards to purchase everyday expenses like food, clothing, gas, and other essentials. With every purchase, you can share in the profits, or select the Tuition Assistance Fund or St. Nicholas Parish to receive the revenue. In addition to physical gift cards, scrip can also be purchased and used electronically using the </t>
    </r>
    <r>
      <rPr>
        <b/>
        <sz val="11"/>
        <rFont val="Arial"/>
        <family val="2"/>
      </rPr>
      <t>RaiseRight</t>
    </r>
    <r>
      <rPr>
        <sz val="11"/>
        <rFont val="Arial"/>
        <family val="2"/>
      </rPr>
      <t xml:space="preserve"> mobile app.</t>
    </r>
  </si>
  <si>
    <t>Visa Gift Card  $100</t>
  </si>
  <si>
    <t>T.J. Maxx / Marshalls / Home Goods  $25</t>
  </si>
  <si>
    <t>Sally Beauty Supply  $25</t>
  </si>
  <si>
    <t>Pizza Hut  $10</t>
  </si>
  <si>
    <t>Home Depot  $100</t>
  </si>
  <si>
    <t>Home Depot  $25</t>
  </si>
  <si>
    <t>Dunkin' Donuts  $25</t>
  </si>
  <si>
    <t>Cabela's  $100</t>
  </si>
  <si>
    <t>Arby's  $25</t>
  </si>
  <si>
    <t>Burlington  $25</t>
  </si>
  <si>
    <t>Bath &amp; Body Works  $10</t>
  </si>
  <si>
    <t>Lowe's  $25</t>
  </si>
  <si>
    <t>Maurices  $20</t>
  </si>
  <si>
    <t>Scrip is available after all weekend Masses at the scrip table in the St. Threse Fellowship Hall.  Scrip is also available in the Parish Office Thursdays from 2:00p - 4:00p when the Parish Office is open. Other special times may become available and will be announced in the parish bulletin.</t>
  </si>
  <si>
    <t>Haen's $25</t>
  </si>
  <si>
    <t>Haen's $50</t>
  </si>
  <si>
    <t>Haen's $100</t>
  </si>
  <si>
    <r>
      <t xml:space="preserve">St. Nicholas has set up a special e-mail box for families to use to e-mail their orders to us. The address to send your orders to is </t>
    </r>
    <r>
      <rPr>
        <b/>
        <i/>
        <sz val="11"/>
        <rFont val="Arial"/>
        <family val="2"/>
      </rPr>
      <t>scrip@stnicholasfreedom.org</t>
    </r>
    <r>
      <rPr>
        <sz val="11"/>
        <rFont val="Arial"/>
        <family val="2"/>
      </rPr>
      <t>. E-mailing your orders allows us to pull your order together so that you simply need to pay for the order when you come to pick it up. An e-mail confirmation will be sent when your order is received and will also let you know when you can pick up your order. Orders received by 6:00pm on Sunday are typically available starting on Thursday afternoons. Non-stock orders received after that time will not be available until Thursday of the following week. Orders for stock items are typically available during the next sales period, depending on inventory levels.</t>
    </r>
  </si>
  <si>
    <t>Lowe's $100</t>
  </si>
  <si>
    <t>Kwik Trip $500</t>
  </si>
  <si>
    <t>Fleet Farm $100</t>
  </si>
  <si>
    <t>Festival Foods $100</t>
  </si>
  <si>
    <t>Colonial House $20</t>
  </si>
  <si>
    <t>Colonial House $50</t>
  </si>
  <si>
    <t>Al Huss Auto $25</t>
  </si>
  <si>
    <t>Al Huss Auto $50</t>
  </si>
  <si>
    <t>Al Huss Auto $100</t>
  </si>
  <si>
    <t>All Huss Auto $500</t>
  </si>
  <si>
    <t>Amazon.com $25</t>
  </si>
  <si>
    <t>Amazon.com $100</t>
  </si>
  <si>
    <t>Arby's $10</t>
  </si>
  <si>
    <t>B's Brew$10</t>
  </si>
  <si>
    <t>Bath &amp; Body Works $25</t>
  </si>
  <si>
    <t>Buffalo Wild Wings $10</t>
  </si>
  <si>
    <t>Buffalo Wild Wings $25</t>
  </si>
  <si>
    <t>Burger King $10</t>
  </si>
  <si>
    <t>BP $50</t>
  </si>
  <si>
    <t>BP $100</t>
  </si>
  <si>
    <t>Club Freedom Fitness $32</t>
  </si>
  <si>
    <t>Club Freedom Fitness $90</t>
  </si>
  <si>
    <t>Culver's $10</t>
  </si>
  <si>
    <t>Culver's $25</t>
  </si>
  <si>
    <t>Festival Foods $25</t>
  </si>
  <si>
    <t>Festival Foods $50</t>
  </si>
  <si>
    <t>Fleet Farm $25</t>
  </si>
  <si>
    <t>Fox Valley Eye Clinic $50</t>
  </si>
  <si>
    <t>Fox Valley Eye Clinic $100</t>
  </si>
  <si>
    <t>GreenHandel Greenhouses $10</t>
  </si>
  <si>
    <t>GreenHandel Greenhouses $25</t>
  </si>
  <si>
    <t>GreenHandel Greenhouses $50</t>
  </si>
  <si>
    <t>Kohls $50</t>
  </si>
  <si>
    <t>Kwik Trip $25</t>
  </si>
  <si>
    <t>Menards $25</t>
  </si>
  <si>
    <t>Piggly Wiggly $25</t>
  </si>
  <si>
    <t>Shell (regional) $25</t>
  </si>
  <si>
    <t>Shell (regional) $50</t>
  </si>
  <si>
    <t>Shell (regional) $100</t>
  </si>
  <si>
    <t>Simon's Cheese $10</t>
  </si>
  <si>
    <t>Simon's Cheese $25</t>
  </si>
  <si>
    <t>Smith Pharmacy $25</t>
  </si>
  <si>
    <t>Smith Pharmacy $50</t>
  </si>
  <si>
    <t>Starbucks $10</t>
  </si>
  <si>
    <t>Starbucks $25</t>
  </si>
  <si>
    <t>Target $25</t>
  </si>
  <si>
    <t>Target $50</t>
  </si>
  <si>
    <t>B's Brew $25</t>
  </si>
  <si>
    <t>Badger Sports Park $10</t>
  </si>
  <si>
    <t>Buzz'a Bar $25</t>
  </si>
  <si>
    <t>The Carpenter $10</t>
  </si>
  <si>
    <t>Dairy Queen $10</t>
  </si>
  <si>
    <t>iTunes $15</t>
  </si>
  <si>
    <t>Kohls $100</t>
  </si>
  <si>
    <t>Kwik Trip $50</t>
  </si>
  <si>
    <t>Kwik Trip $100</t>
  </si>
  <si>
    <t>Little Ceasar's Pizza $20</t>
  </si>
  <si>
    <t>Mama D's Café $20</t>
  </si>
  <si>
    <t>Mama D's Café $50</t>
  </si>
  <si>
    <t>Marcus Theaters $25</t>
  </si>
  <si>
    <t>McDonalds $10</t>
  </si>
  <si>
    <t>Meijer $25</t>
  </si>
  <si>
    <t>Meijer $50</t>
  </si>
  <si>
    <t>Meijer $100</t>
  </si>
  <si>
    <t>Menards $100</t>
  </si>
  <si>
    <t>Panda Express $25</t>
  </si>
  <si>
    <t>Panaera Bread $25</t>
  </si>
  <si>
    <t>Papa Murphy's Pizza $10</t>
  </si>
  <si>
    <t>Piggly Wiggly $50</t>
  </si>
  <si>
    <t>Piggly Wiggly $100</t>
  </si>
  <si>
    <t>Qdoba $25</t>
  </si>
  <si>
    <t>Roundy's $25</t>
  </si>
  <si>
    <t>Roundy's $50</t>
  </si>
  <si>
    <t>Roundy's $100</t>
  </si>
  <si>
    <t>Scheels $25</t>
  </si>
  <si>
    <t>Stoneyard $25</t>
  </si>
  <si>
    <t>Subway $10</t>
  </si>
  <si>
    <t>Taco Bell $10</t>
  </si>
  <si>
    <t>Target $100</t>
  </si>
  <si>
    <t>Texas Roadhouse $25</t>
  </si>
  <si>
    <t>Tom's Drive-In $10</t>
  </si>
  <si>
    <t>Walgreens $25</t>
  </si>
  <si>
    <t>Walgreens $100</t>
  </si>
  <si>
    <t>Walmart/Sam's Club $25</t>
  </si>
  <si>
    <t>Walmart/Sam's Club $50</t>
  </si>
  <si>
    <t>Walmart/Sam's Club $100</t>
  </si>
  <si>
    <t>Woodman's $50</t>
  </si>
  <si>
    <t>Woodman's $100</t>
  </si>
  <si>
    <t>Scrip credits are paid out 4 times per year. Credits earned from 1/1/26 - 3/31/26 will be applied to the 2025/2026 school year. Credits earned from 4/1/26 - 3/31/27 will be applied to the 2026/2027 school year. The credits are typically applied 1 month after the end date of the earning period. Statements to see how these credits are computed are available upon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</si>
</sst>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4" formatCode="_(&quot;$&quot;* #,##0.00_);_(&quot;$&quot;* \(#,##0.00\);_(&quot;$&quot;* &quot;-&quot;??_);_(@_)"/>
    <numFmt numFmtId="164" formatCode="0.0%"/>
    <numFmt numFmtId="165" formatCode="&quot;$&quot;#,##0"/>
    <numFmt numFmtId="166" formatCode="[$-1010409]#,##0.0%"/>
  </numFmts>
  <fonts count="22" x14ac:knownFonts="1">
    <font>
      <sz val="11"/>
      <color theme="1"/>
      <name val="Calibri"/>
      <family val="2"/>
      <scheme val="minor"/>
    </font>
    <font>
      <sz val="11"/>
      <color theme="1"/>
      <name val="Arial"/>
      <family val="2"/>
    </font>
    <font>
      <sz val="10"/>
      <color theme="1"/>
      <name val="Arial"/>
      <family val="2"/>
    </font>
    <font>
      <sz val="12"/>
      <color theme="1"/>
      <name val="Arial"/>
      <family val="2"/>
    </font>
    <font>
      <b/>
      <sz val="12"/>
      <color theme="1"/>
      <name val="Arial"/>
      <family val="2"/>
    </font>
    <font>
      <b/>
      <sz val="14"/>
      <color theme="1"/>
      <name val="Arial"/>
      <family val="2"/>
    </font>
    <font>
      <sz val="10"/>
      <name val="Arial"/>
      <family val="2"/>
    </font>
    <font>
      <sz val="10"/>
      <color indexed="8"/>
      <name val="Arial"/>
      <family val="2"/>
    </font>
    <font>
      <b/>
      <i/>
      <sz val="18"/>
      <color indexed="8"/>
      <name val="Arial"/>
      <family val="2"/>
    </font>
    <font>
      <b/>
      <sz val="12"/>
      <color indexed="8"/>
      <name val="Arial"/>
      <family val="2"/>
    </font>
    <font>
      <sz val="12"/>
      <color indexed="8"/>
      <name val="Arial"/>
      <family val="2"/>
    </font>
    <font>
      <sz val="12"/>
      <name val="Arial"/>
      <family val="2"/>
    </font>
    <font>
      <b/>
      <sz val="14"/>
      <color indexed="8"/>
      <name val="Arial"/>
      <family val="2"/>
    </font>
    <font>
      <b/>
      <sz val="10"/>
      <color indexed="8"/>
      <name val="Arial"/>
      <family val="2"/>
    </font>
    <font>
      <b/>
      <sz val="14"/>
      <name val="Arial"/>
      <family val="2"/>
    </font>
    <font>
      <sz val="16"/>
      <name val="Arial"/>
      <family val="2"/>
    </font>
    <font>
      <b/>
      <sz val="11"/>
      <name val="Arial"/>
      <family val="2"/>
    </font>
    <font>
      <sz val="11"/>
      <name val="Arial"/>
      <family val="2"/>
    </font>
    <font>
      <i/>
      <sz val="11"/>
      <name val="Arial"/>
      <family val="2"/>
    </font>
    <font>
      <b/>
      <i/>
      <sz val="11"/>
      <name val="Arial"/>
      <family val="2"/>
    </font>
    <font>
      <b/>
      <sz val="10"/>
      <name val="Arial"/>
      <family val="2"/>
    </font>
    <font>
      <sz val="10"/>
      <color rgb="FFFFFFFF"/>
      <name val="Arial"/>
      <family val="2"/>
    </font>
  </fonts>
  <fills count="8">
    <fill>
      <patternFill patternType="none"/>
    </fill>
    <fill>
      <patternFill patternType="gray125"/>
    </fill>
    <fill>
      <patternFill patternType="solid">
        <fgColor theme="5" tint="0.59996337778862885"/>
        <bgColor indexed="64"/>
      </patternFill>
    </fill>
    <fill>
      <patternFill patternType="solid">
        <fgColor indexed="22"/>
        <bgColor indexed="64"/>
      </patternFill>
    </fill>
    <fill>
      <patternFill patternType="solid">
        <fgColor rgb="FFFFFFFF"/>
        <bgColor indexed="64"/>
      </patternFill>
    </fill>
    <fill>
      <patternFill patternType="solid">
        <fgColor theme="3" tint="0.79998168889431442"/>
        <bgColor indexed="64"/>
      </patternFill>
    </fill>
    <fill>
      <patternFill patternType="solid">
        <fgColor theme="0"/>
        <bgColor indexed="64"/>
      </patternFill>
    </fill>
    <fill>
      <patternFill patternType="solid">
        <fgColor rgb="FFC0C0C0"/>
        <bgColor indexed="64"/>
      </patternFill>
    </fill>
  </fills>
  <borders count="21">
    <border>
      <left/>
      <right/>
      <top/>
      <bottom/>
      <diagonal/>
    </border>
    <border>
      <left/>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top style="thin">
        <color auto="1"/>
      </top>
      <bottom style="thin">
        <color auto="1"/>
      </bottom>
      <diagonal/>
    </border>
    <border>
      <left style="thin">
        <color auto="1"/>
      </left>
      <right/>
      <top/>
      <bottom/>
      <diagonal/>
    </border>
    <border>
      <left/>
      <right style="thin">
        <color auto="1"/>
      </right>
      <top style="thin">
        <color auto="1"/>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indexed="64"/>
      </left>
      <right/>
      <top/>
      <bottom style="thin">
        <color indexed="64"/>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auto="1"/>
      </left>
      <right style="thin">
        <color auto="1"/>
      </right>
      <top style="thin">
        <color auto="1"/>
      </top>
      <bottom/>
      <diagonal/>
    </border>
  </borders>
  <cellStyleXfs count="2">
    <xf numFmtId="0" fontId="0" fillId="0" borderId="0"/>
    <xf numFmtId="0" fontId="6" fillId="0" borderId="0">
      <alignment wrapText="1"/>
    </xf>
  </cellStyleXfs>
  <cellXfs count="172">
    <xf numFmtId="0" fontId="0" fillId="0" borderId="0" xfId="0"/>
    <xf numFmtId="0" fontId="1" fillId="0" borderId="0" xfId="0" applyFont="1"/>
    <xf numFmtId="0" fontId="3" fillId="0" borderId="0" xfId="0" applyFont="1" applyAlignment="1">
      <alignment vertical="top"/>
    </xf>
    <xf numFmtId="0" fontId="3" fillId="0" borderId="5" xfId="0" applyFont="1" applyBorder="1" applyAlignment="1">
      <alignment vertical="top"/>
    </xf>
    <xf numFmtId="0" fontId="3" fillId="0" borderId="6" xfId="0" applyFont="1" applyBorder="1" applyAlignment="1">
      <alignment vertical="top"/>
    </xf>
    <xf numFmtId="0" fontId="1" fillId="0" borderId="7" xfId="0" applyFont="1" applyBorder="1"/>
    <xf numFmtId="0" fontId="3" fillId="0" borderId="9" xfId="0" applyFont="1" applyBorder="1" applyAlignment="1">
      <alignment vertical="top"/>
    </xf>
    <xf numFmtId="0" fontId="3" fillId="0" borderId="10" xfId="0" applyFont="1" applyBorder="1" applyAlignment="1">
      <alignment vertical="top"/>
    </xf>
    <xf numFmtId="0" fontId="1" fillId="0" borderId="10" xfId="0" applyFont="1" applyBorder="1"/>
    <xf numFmtId="0" fontId="5" fillId="2" borderId="1" xfId="0" applyFont="1" applyFill="1" applyBorder="1" applyAlignment="1">
      <alignment horizontal="center" vertical="center"/>
    </xf>
    <xf numFmtId="0" fontId="5" fillId="2" borderId="11" xfId="0" applyFont="1" applyFill="1" applyBorder="1" applyAlignment="1">
      <alignment horizontal="center" vertical="center"/>
    </xf>
    <xf numFmtId="0" fontId="1" fillId="0" borderId="0" xfId="0" applyFont="1" applyAlignment="1">
      <alignment horizontal="center" vertical="center" wrapText="1"/>
    </xf>
    <xf numFmtId="164" fontId="1" fillId="0" borderId="0" xfId="0" applyNumberFormat="1" applyFont="1" applyAlignment="1">
      <alignment horizontal="center" vertical="center"/>
    </xf>
    <xf numFmtId="0" fontId="2" fillId="0" borderId="12" xfId="0" applyFont="1" applyBorder="1" applyAlignment="1">
      <alignment horizontal="center" vertical="center" wrapText="1"/>
    </xf>
    <xf numFmtId="164" fontId="2" fillId="0" borderId="12" xfId="0" applyNumberFormat="1" applyFont="1" applyBorder="1" applyAlignment="1">
      <alignment horizontal="center" vertical="center"/>
    </xf>
    <xf numFmtId="1" fontId="2" fillId="0" borderId="12" xfId="0" applyNumberFormat="1" applyFont="1" applyBorder="1" applyAlignment="1" applyProtection="1">
      <alignment horizontal="center" vertical="center"/>
      <protection locked="0"/>
    </xf>
    <xf numFmtId="0" fontId="2" fillId="0" borderId="12" xfId="0" applyFont="1" applyBorder="1"/>
    <xf numFmtId="0" fontId="7" fillId="0" borderId="0" xfId="1" applyFont="1" applyAlignment="1">
      <alignment vertical="top" wrapText="1"/>
    </xf>
    <xf numFmtId="0" fontId="6" fillId="0" borderId="0" xfId="1">
      <alignment wrapText="1"/>
    </xf>
    <xf numFmtId="0" fontId="10" fillId="0" borderId="5" xfId="1" applyFont="1" applyBorder="1" applyAlignment="1">
      <alignment vertical="top"/>
    </xf>
    <xf numFmtId="0" fontId="10" fillId="0" borderId="0" xfId="1" applyFont="1" applyAlignment="1">
      <alignment vertical="top" wrapText="1"/>
    </xf>
    <xf numFmtId="0" fontId="11" fillId="0" borderId="0" xfId="1" applyFont="1">
      <alignment wrapText="1"/>
    </xf>
    <xf numFmtId="0" fontId="10" fillId="0" borderId="6" xfId="1" applyFont="1" applyBorder="1" applyAlignment="1">
      <alignment vertical="top"/>
    </xf>
    <xf numFmtId="0" fontId="10" fillId="0" borderId="4" xfId="1" applyFont="1" applyBorder="1" applyAlignment="1">
      <alignment vertical="top"/>
    </xf>
    <xf numFmtId="0" fontId="10" fillId="0" borderId="8" xfId="1" applyFont="1" applyBorder="1" applyAlignment="1">
      <alignment vertical="top"/>
    </xf>
    <xf numFmtId="0" fontId="11" fillId="0" borderId="3" xfId="1" applyFont="1" applyBorder="1">
      <alignment wrapText="1"/>
    </xf>
    <xf numFmtId="0" fontId="10" fillId="0" borderId="16" xfId="1" applyFont="1" applyBorder="1" applyAlignment="1">
      <alignment vertical="top"/>
    </xf>
    <xf numFmtId="0" fontId="11" fillId="0" borderId="15" xfId="1" applyFont="1" applyBorder="1">
      <alignment wrapText="1"/>
    </xf>
    <xf numFmtId="0" fontId="10" fillId="0" borderId="9" xfId="1" applyFont="1" applyBorder="1" applyAlignment="1">
      <alignment vertical="top"/>
    </xf>
    <xf numFmtId="0" fontId="10" fillId="0" borderId="7" xfId="1" applyFont="1" applyBorder="1" applyAlignment="1">
      <alignment vertical="top"/>
    </xf>
    <xf numFmtId="0" fontId="10" fillId="0" borderId="10" xfId="1" applyFont="1" applyBorder="1" applyAlignment="1">
      <alignment vertical="top"/>
    </xf>
    <xf numFmtId="166" fontId="7" fillId="0" borderId="12" xfId="1" applyNumberFormat="1" applyFont="1" applyBorder="1" applyAlignment="1">
      <alignment horizontal="center" vertical="center" wrapText="1"/>
    </xf>
    <xf numFmtId="1" fontId="7" fillId="0" borderId="12" xfId="1" applyNumberFormat="1" applyFont="1" applyBorder="1" applyAlignment="1" applyProtection="1">
      <alignment horizontal="center" vertical="center" shrinkToFit="1"/>
      <protection locked="0"/>
    </xf>
    <xf numFmtId="164" fontId="7" fillId="0" borderId="12" xfId="1" applyNumberFormat="1" applyFont="1" applyBorder="1" applyAlignment="1" applyProtection="1">
      <alignment horizontal="center" vertical="center" wrapText="1"/>
      <protection locked="0"/>
    </xf>
    <xf numFmtId="166" fontId="7" fillId="4" borderId="12" xfId="1" applyNumberFormat="1" applyFont="1" applyFill="1" applyBorder="1" applyAlignment="1">
      <alignment horizontal="center" vertical="center" wrapText="1"/>
    </xf>
    <xf numFmtId="1" fontId="7" fillId="4" borderId="12" xfId="1" applyNumberFormat="1" applyFont="1" applyFill="1" applyBorder="1" applyAlignment="1" applyProtection="1">
      <alignment horizontal="center" vertical="center" shrinkToFit="1"/>
      <protection locked="0"/>
    </xf>
    <xf numFmtId="166" fontId="7" fillId="5" borderId="12" xfId="1" applyNumberFormat="1" applyFont="1" applyFill="1" applyBorder="1" applyAlignment="1">
      <alignment horizontal="center" vertical="center" wrapText="1"/>
    </xf>
    <xf numFmtId="1" fontId="7" fillId="5" borderId="12" xfId="1" applyNumberFormat="1" applyFont="1" applyFill="1" applyBorder="1" applyAlignment="1" applyProtection="1">
      <alignment horizontal="center" vertical="center" shrinkToFit="1"/>
      <protection locked="0"/>
    </xf>
    <xf numFmtId="164" fontId="7" fillId="5" borderId="12" xfId="1" applyNumberFormat="1" applyFont="1" applyFill="1" applyBorder="1" applyAlignment="1" applyProtection="1">
      <alignment horizontal="center" vertical="center" wrapText="1"/>
      <protection locked="0"/>
    </xf>
    <xf numFmtId="0" fontId="2" fillId="5" borderId="12" xfId="0" applyFont="1" applyFill="1" applyBorder="1" applyAlignment="1">
      <alignment horizontal="center" vertical="center" wrapText="1"/>
    </xf>
    <xf numFmtId="164" fontId="2" fillId="5" borderId="13" xfId="0" applyNumberFormat="1" applyFont="1" applyFill="1" applyBorder="1" applyAlignment="1">
      <alignment horizontal="center" vertical="center"/>
    </xf>
    <xf numFmtId="1" fontId="2" fillId="5" borderId="13" xfId="0" applyNumberFormat="1" applyFont="1" applyFill="1" applyBorder="1" applyAlignment="1" applyProtection="1">
      <alignment horizontal="center" vertical="center"/>
      <protection locked="0"/>
    </xf>
    <xf numFmtId="164" fontId="2" fillId="5" borderId="12" xfId="0" applyNumberFormat="1" applyFont="1" applyFill="1" applyBorder="1" applyAlignment="1">
      <alignment horizontal="center" vertical="center"/>
    </xf>
    <xf numFmtId="1" fontId="2" fillId="5" borderId="12" xfId="0" applyNumberFormat="1" applyFont="1" applyFill="1" applyBorder="1" applyAlignment="1" applyProtection="1">
      <alignment horizontal="center" vertical="center"/>
      <protection locked="0"/>
    </xf>
    <xf numFmtId="0" fontId="2" fillId="5" borderId="12" xfId="0" applyFont="1" applyFill="1" applyBorder="1"/>
    <xf numFmtId="0" fontId="5" fillId="0" borderId="7" xfId="0" applyFont="1" applyBorder="1" applyAlignment="1">
      <alignment horizontal="center" vertical="center"/>
    </xf>
    <xf numFmtId="0" fontId="14" fillId="0" borderId="7" xfId="1" applyFont="1" applyBorder="1" applyAlignment="1">
      <alignment horizontal="center" vertical="center" wrapText="1"/>
    </xf>
    <xf numFmtId="0" fontId="1" fillId="5" borderId="0" xfId="0" applyFont="1" applyFill="1"/>
    <xf numFmtId="0" fontId="6" fillId="5" borderId="5" xfId="1" applyFill="1" applyBorder="1" applyAlignment="1" applyProtection="1">
      <alignment horizontal="center" vertical="center" wrapText="1"/>
      <protection locked="0"/>
    </xf>
    <xf numFmtId="0" fontId="6" fillId="0" borderId="5" xfId="1" applyBorder="1" applyAlignment="1" applyProtection="1">
      <alignment horizontal="center" vertical="center" wrapText="1"/>
      <protection locked="0"/>
    </xf>
    <xf numFmtId="165" fontId="0" fillId="5" borderId="12" xfId="0" applyNumberFormat="1" applyFill="1" applyBorder="1" applyAlignment="1" applyProtection="1">
      <alignment horizontal="center" vertical="center" wrapText="1"/>
      <protection locked="0"/>
    </xf>
    <xf numFmtId="165" fontId="0" fillId="0" borderId="12" xfId="0" applyNumberFormat="1" applyBorder="1" applyAlignment="1" applyProtection="1">
      <alignment horizontal="center" vertical="center" wrapText="1"/>
      <protection locked="0"/>
    </xf>
    <xf numFmtId="164" fontId="7" fillId="6" borderId="14" xfId="1" applyNumberFormat="1" applyFont="1" applyFill="1" applyBorder="1" applyAlignment="1">
      <alignment horizontal="center" vertical="center" wrapText="1"/>
    </xf>
    <xf numFmtId="166" fontId="6" fillId="4" borderId="12" xfId="1" applyNumberFormat="1" applyFill="1" applyBorder="1" applyAlignment="1">
      <alignment horizontal="center" vertical="center" wrapText="1"/>
    </xf>
    <xf numFmtId="164" fontId="7" fillId="0" borderId="12" xfId="1" applyNumberFormat="1" applyFont="1" applyBorder="1" applyAlignment="1">
      <alignment horizontal="center" vertical="center" wrapText="1"/>
    </xf>
    <xf numFmtId="2" fontId="7" fillId="5" borderId="5" xfId="1" applyNumberFormat="1" applyFont="1" applyFill="1" applyBorder="1" applyAlignment="1">
      <alignment horizontal="left" vertical="top"/>
    </xf>
    <xf numFmtId="2" fontId="7" fillId="0" borderId="5" xfId="1" applyNumberFormat="1" applyFont="1" applyBorder="1" applyAlignment="1">
      <alignment horizontal="left" vertical="top"/>
    </xf>
    <xf numFmtId="2" fontId="7" fillId="0" borderId="12" xfId="1" applyNumberFormat="1" applyFont="1" applyBorder="1" applyAlignment="1">
      <alignment horizontal="left" vertical="top"/>
    </xf>
    <xf numFmtId="2" fontId="7" fillId="4" borderId="5" xfId="1" applyNumberFormat="1" applyFont="1" applyFill="1" applyBorder="1" applyAlignment="1">
      <alignment horizontal="left" vertical="top"/>
    </xf>
    <xf numFmtId="2" fontId="7" fillId="5" borderId="12" xfId="1" applyNumberFormat="1" applyFont="1" applyFill="1" applyBorder="1" applyAlignment="1">
      <alignment vertical="top" wrapText="1"/>
    </xf>
    <xf numFmtId="2" fontId="7" fillId="0" borderId="12" xfId="1" applyNumberFormat="1" applyFont="1" applyBorder="1" applyAlignment="1">
      <alignment vertical="top" wrapText="1"/>
    </xf>
    <xf numFmtId="2" fontId="6" fillId="5" borderId="14" xfId="1" applyNumberFormat="1" applyFill="1" applyBorder="1" applyAlignment="1">
      <alignment horizontal="left" vertical="top"/>
    </xf>
    <xf numFmtId="2" fontId="6" fillId="4" borderId="14" xfId="1" applyNumberFormat="1" applyFill="1" applyBorder="1" applyAlignment="1">
      <alignment horizontal="left" vertical="top"/>
    </xf>
    <xf numFmtId="2" fontId="7" fillId="5" borderId="14" xfId="1" applyNumberFormat="1" applyFont="1" applyFill="1" applyBorder="1" applyAlignment="1">
      <alignment horizontal="center" wrapText="1"/>
    </xf>
    <xf numFmtId="2" fontId="6" fillId="0" borderId="5" xfId="1" applyNumberFormat="1" applyBorder="1">
      <alignment wrapText="1"/>
    </xf>
    <xf numFmtId="2" fontId="6" fillId="0" borderId="14" xfId="1" applyNumberFormat="1" applyBorder="1" applyAlignment="1">
      <alignment horizontal="left" vertical="top"/>
    </xf>
    <xf numFmtId="2" fontId="7" fillId="0" borderId="14" xfId="1" applyNumberFormat="1" applyFont="1" applyBorder="1" applyAlignment="1">
      <alignment horizontal="center" vertical="center" wrapText="1"/>
    </xf>
    <xf numFmtId="2" fontId="7" fillId="5" borderId="14" xfId="1" applyNumberFormat="1" applyFont="1" applyFill="1" applyBorder="1" applyAlignment="1">
      <alignment horizontal="center" vertical="center" wrapText="1"/>
    </xf>
    <xf numFmtId="2" fontId="13" fillId="7" borderId="14" xfId="1" applyNumberFormat="1" applyFont="1" applyFill="1" applyBorder="1" applyAlignment="1">
      <alignment horizontal="center" vertical="center" wrapText="1"/>
    </xf>
    <xf numFmtId="42" fontId="13" fillId="7" borderId="12" xfId="1" applyNumberFormat="1" applyFont="1" applyFill="1" applyBorder="1" applyAlignment="1">
      <alignment horizontal="center" vertical="center" shrinkToFit="1"/>
    </xf>
    <xf numFmtId="164" fontId="7" fillId="5" borderId="14" xfId="1" applyNumberFormat="1" applyFont="1" applyFill="1" applyBorder="1" applyAlignment="1">
      <alignment horizontal="center" vertical="center" wrapText="1"/>
    </xf>
    <xf numFmtId="10" fontId="7" fillId="6" borderId="14" xfId="1" applyNumberFormat="1" applyFont="1" applyFill="1" applyBorder="1" applyAlignment="1">
      <alignment horizontal="center" vertical="center" wrapText="1"/>
    </xf>
    <xf numFmtId="164" fontId="7" fillId="5" borderId="12" xfId="1" applyNumberFormat="1" applyFont="1" applyFill="1" applyBorder="1" applyAlignment="1">
      <alignment horizontal="center" vertical="center" wrapText="1"/>
    </xf>
    <xf numFmtId="0" fontId="13" fillId="7" borderId="12" xfId="1" applyFont="1" applyFill="1" applyBorder="1" applyAlignment="1">
      <alignment horizontal="center" vertical="center" wrapText="1"/>
    </xf>
    <xf numFmtId="165" fontId="13" fillId="7" borderId="12" xfId="1" applyNumberFormat="1" applyFont="1" applyFill="1" applyBorder="1" applyAlignment="1">
      <alignment horizontal="center" vertical="center" wrapText="1"/>
    </xf>
    <xf numFmtId="164" fontId="13" fillId="7" borderId="14" xfId="1" applyNumberFormat="1" applyFont="1" applyFill="1" applyBorder="1" applyAlignment="1">
      <alignment horizontal="center" vertical="center" wrapText="1"/>
    </xf>
    <xf numFmtId="1" fontId="13" fillId="7" borderId="14" xfId="1" applyNumberFormat="1" applyFont="1" applyFill="1" applyBorder="1" applyAlignment="1">
      <alignment horizontal="center" vertical="center" wrapText="1"/>
    </xf>
    <xf numFmtId="164" fontId="7" fillId="0" borderId="14" xfId="1" applyNumberFormat="1" applyFont="1" applyBorder="1" applyAlignment="1">
      <alignment horizontal="center" vertical="center" wrapText="1"/>
    </xf>
    <xf numFmtId="42" fontId="2" fillId="5" borderId="13" xfId="0" applyNumberFormat="1" applyFont="1" applyFill="1" applyBorder="1" applyAlignment="1" applyProtection="1">
      <alignment horizontal="center" vertical="center"/>
      <protection locked="0"/>
    </xf>
    <xf numFmtId="42" fontId="2" fillId="0" borderId="12" xfId="0" applyNumberFormat="1" applyFont="1" applyBorder="1" applyAlignment="1" applyProtection="1">
      <alignment horizontal="center" vertical="center"/>
      <protection locked="0"/>
    </xf>
    <xf numFmtId="42" fontId="2" fillId="5" borderId="12" xfId="0" applyNumberFormat="1" applyFont="1" applyFill="1" applyBorder="1" applyAlignment="1" applyProtection="1">
      <alignment horizontal="center" vertical="center"/>
      <protection locked="0"/>
    </xf>
    <xf numFmtId="42" fontId="7" fillId="5" borderId="12" xfId="1" applyNumberFormat="1" applyFont="1" applyFill="1" applyBorder="1" applyAlignment="1" applyProtection="1">
      <alignment horizontal="left" vertical="center" shrinkToFit="1"/>
      <protection locked="0"/>
    </xf>
    <xf numFmtId="42" fontId="7" fillId="0" borderId="12" xfId="1" applyNumberFormat="1" applyFont="1" applyBorder="1" applyAlignment="1" applyProtection="1">
      <alignment horizontal="left" vertical="center" shrinkToFit="1"/>
      <protection locked="0"/>
    </xf>
    <xf numFmtId="42" fontId="7" fillId="4" borderId="12" xfId="1" applyNumberFormat="1" applyFont="1" applyFill="1" applyBorder="1" applyAlignment="1" applyProtection="1">
      <alignment horizontal="left" vertical="center" shrinkToFit="1"/>
      <protection locked="0"/>
    </xf>
    <xf numFmtId="42" fontId="7" fillId="0" borderId="12" xfId="1" applyNumberFormat="1" applyFont="1" applyBorder="1" applyAlignment="1" applyProtection="1">
      <alignment vertical="center" shrinkToFit="1"/>
      <protection locked="0"/>
    </xf>
    <xf numFmtId="42" fontId="7" fillId="5" borderId="12" xfId="1" applyNumberFormat="1" applyFont="1" applyFill="1" applyBorder="1" applyAlignment="1" applyProtection="1">
      <alignment vertical="center" shrinkToFit="1"/>
      <protection locked="0"/>
    </xf>
    <xf numFmtId="42" fontId="7" fillId="6" borderId="12" xfId="1" applyNumberFormat="1" applyFont="1" applyFill="1" applyBorder="1" applyAlignment="1" applyProtection="1">
      <alignment horizontal="left" vertical="center" shrinkToFit="1"/>
      <protection locked="0"/>
    </xf>
    <xf numFmtId="0" fontId="1" fillId="0" borderId="3" xfId="0" applyFont="1" applyBorder="1" applyAlignment="1">
      <alignment wrapText="1"/>
    </xf>
    <xf numFmtId="0" fontId="1" fillId="0" borderId="2" xfId="0" applyFont="1" applyBorder="1" applyAlignment="1">
      <alignment wrapText="1"/>
    </xf>
    <xf numFmtId="0" fontId="11" fillId="0" borderId="2" xfId="1" applyFont="1" applyBorder="1">
      <alignment wrapText="1"/>
    </xf>
    <xf numFmtId="2" fontId="7" fillId="6" borderId="14" xfId="1" applyNumberFormat="1" applyFont="1" applyFill="1" applyBorder="1" applyAlignment="1">
      <alignment horizontal="center" vertical="center" wrapText="1"/>
    </xf>
    <xf numFmtId="2" fontId="20" fillId="5" borderId="14" xfId="1" applyNumberFormat="1" applyFont="1" applyFill="1" applyBorder="1" applyAlignment="1">
      <alignment horizontal="left" vertical="top"/>
    </xf>
    <xf numFmtId="2" fontId="20" fillId="0" borderId="14" xfId="1" applyNumberFormat="1" applyFont="1" applyBorder="1" applyAlignment="1">
      <alignment horizontal="left" vertical="top"/>
    </xf>
    <xf numFmtId="2" fontId="13" fillId="5" borderId="5" xfId="1" applyNumberFormat="1" applyFont="1" applyFill="1" applyBorder="1" applyAlignment="1">
      <alignment horizontal="left" vertical="top"/>
    </xf>
    <xf numFmtId="2" fontId="13" fillId="0" borderId="5" xfId="1" applyNumberFormat="1" applyFont="1" applyBorder="1" applyAlignment="1">
      <alignment horizontal="left" vertical="top"/>
    </xf>
    <xf numFmtId="10" fontId="7" fillId="5" borderId="14" xfId="1" applyNumberFormat="1" applyFont="1" applyFill="1" applyBorder="1" applyAlignment="1">
      <alignment horizontal="center" vertical="center" wrapText="1"/>
    </xf>
    <xf numFmtId="0" fontId="21" fillId="4" borderId="12" xfId="0" applyFont="1" applyFill="1" applyBorder="1"/>
    <xf numFmtId="0" fontId="2" fillId="4" borderId="12" xfId="0" applyFont="1" applyFill="1" applyBorder="1" applyAlignment="1">
      <alignment horizontal="center" vertical="center" wrapText="1"/>
    </xf>
    <xf numFmtId="164" fontId="2" fillId="4" borderId="12" xfId="0" applyNumberFormat="1" applyFont="1" applyFill="1" applyBorder="1" applyAlignment="1">
      <alignment horizontal="center" vertical="center"/>
    </xf>
    <xf numFmtId="1" fontId="2" fillId="4" borderId="12" xfId="0" applyNumberFormat="1" applyFont="1" applyFill="1" applyBorder="1" applyAlignment="1" applyProtection="1">
      <alignment horizontal="center" vertical="center"/>
      <protection locked="0"/>
    </xf>
    <xf numFmtId="42" fontId="2" fillId="4" borderId="12" xfId="0" applyNumberFormat="1" applyFont="1" applyFill="1" applyBorder="1" applyAlignment="1" applyProtection="1">
      <alignment horizontal="center" vertical="center"/>
      <protection locked="0"/>
    </xf>
    <xf numFmtId="0" fontId="2" fillId="4" borderId="12" xfId="0" applyFont="1" applyFill="1" applyBorder="1"/>
    <xf numFmtId="0" fontId="2" fillId="5" borderId="0" xfId="0" applyFont="1" applyFill="1" applyAlignment="1">
      <alignment horizontal="center" vertical="center" wrapText="1"/>
    </xf>
    <xf numFmtId="0" fontId="2" fillId="0" borderId="0" xfId="0" applyFont="1" applyAlignment="1">
      <alignment horizontal="center" vertical="center" wrapText="1"/>
    </xf>
    <xf numFmtId="164" fontId="2" fillId="0" borderId="0" xfId="0" applyNumberFormat="1" applyFont="1" applyAlignment="1">
      <alignment horizontal="center" vertical="center"/>
    </xf>
    <xf numFmtId="1" fontId="2" fillId="0" borderId="0" xfId="0" applyNumberFormat="1" applyFont="1" applyAlignment="1" applyProtection="1">
      <alignment horizontal="center" vertical="center"/>
      <protection locked="0"/>
    </xf>
    <xf numFmtId="42" fontId="2" fillId="0" borderId="0" xfId="0" applyNumberFormat="1" applyFont="1" applyAlignment="1" applyProtection="1">
      <alignment horizontal="center" vertical="center"/>
      <protection locked="0"/>
    </xf>
    <xf numFmtId="0" fontId="2" fillId="0" borderId="0" xfId="0" applyFont="1"/>
    <xf numFmtId="1" fontId="6" fillId="4" borderId="12" xfId="0" applyNumberFormat="1" applyFont="1" applyFill="1" applyBorder="1" applyAlignment="1" applyProtection="1">
      <alignment horizontal="center" vertical="center"/>
      <protection locked="0"/>
    </xf>
    <xf numFmtId="0" fontId="2" fillId="5" borderId="14" xfId="0" applyFont="1" applyFill="1" applyBorder="1" applyAlignment="1">
      <alignment horizontal="center" vertical="center" wrapText="1"/>
    </xf>
    <xf numFmtId="0" fontId="5" fillId="2" borderId="18" xfId="0" applyFont="1" applyFill="1" applyBorder="1" applyAlignment="1">
      <alignment horizontal="center" vertical="center"/>
    </xf>
    <xf numFmtId="0" fontId="2" fillId="5"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5" borderId="13" xfId="0" applyFont="1" applyFill="1" applyBorder="1"/>
    <xf numFmtId="166" fontId="6" fillId="5" borderId="12" xfId="1" applyNumberFormat="1" applyFill="1" applyBorder="1" applyAlignment="1">
      <alignment horizontal="center" vertical="center" wrapText="1"/>
    </xf>
    <xf numFmtId="166" fontId="6" fillId="0" borderId="12" xfId="1" applyNumberFormat="1" applyBorder="1" applyAlignment="1">
      <alignment horizontal="center" vertical="center" wrapText="1"/>
    </xf>
    <xf numFmtId="166" fontId="6" fillId="0" borderId="19" xfId="1" applyNumberFormat="1" applyBorder="1" applyAlignment="1">
      <alignment horizontal="center" vertical="center" wrapText="1"/>
    </xf>
    <xf numFmtId="166" fontId="7" fillId="0" borderId="14" xfId="1" applyNumberFormat="1" applyFont="1" applyBorder="1" applyAlignment="1">
      <alignment horizontal="center" vertical="center" wrapText="1"/>
    </xf>
    <xf numFmtId="1" fontId="7" fillId="0" borderId="14" xfId="1" applyNumberFormat="1" applyFont="1" applyBorder="1" applyAlignment="1" applyProtection="1">
      <alignment horizontal="center" vertical="center" shrinkToFit="1"/>
      <protection locked="0"/>
    </xf>
    <xf numFmtId="42" fontId="7" fillId="0" borderId="14" xfId="1" applyNumberFormat="1" applyFont="1" applyBorder="1" applyAlignment="1" applyProtection="1">
      <alignment horizontal="left" vertical="center" shrinkToFit="1"/>
      <protection locked="0"/>
    </xf>
    <xf numFmtId="2" fontId="7" fillId="0" borderId="16" xfId="1" applyNumberFormat="1" applyFont="1" applyBorder="1" applyAlignment="1">
      <alignment horizontal="left" vertical="top"/>
    </xf>
    <xf numFmtId="166" fontId="7" fillId="4" borderId="14" xfId="1" applyNumberFormat="1" applyFont="1" applyFill="1" applyBorder="1" applyAlignment="1">
      <alignment horizontal="center" vertical="center" wrapText="1"/>
    </xf>
    <xf numFmtId="1" fontId="7" fillId="4" borderId="14" xfId="1" applyNumberFormat="1" applyFont="1" applyFill="1" applyBorder="1" applyAlignment="1" applyProtection="1">
      <alignment horizontal="center" vertical="center" shrinkToFit="1"/>
      <protection locked="0"/>
    </xf>
    <xf numFmtId="42" fontId="7" fillId="4" borderId="14" xfId="1" applyNumberFormat="1" applyFont="1" applyFill="1" applyBorder="1" applyAlignment="1" applyProtection="1">
      <alignment horizontal="left" vertical="center" shrinkToFit="1"/>
      <protection locked="0"/>
    </xf>
    <xf numFmtId="0" fontId="9" fillId="3" borderId="18" xfId="1" applyFont="1" applyFill="1" applyBorder="1" applyAlignment="1">
      <alignment horizontal="center" wrapText="1"/>
    </xf>
    <xf numFmtId="0" fontId="12" fillId="3" borderId="18" xfId="1" applyFont="1" applyFill="1" applyBorder="1" applyAlignment="1">
      <alignment horizontal="center" wrapText="1"/>
    </xf>
    <xf numFmtId="1" fontId="7" fillId="5" borderId="5" xfId="1" applyNumberFormat="1" applyFont="1" applyFill="1" applyBorder="1" applyAlignment="1" applyProtection="1">
      <alignment horizontal="center" vertical="center" shrinkToFit="1"/>
      <protection locked="0"/>
    </xf>
    <xf numFmtId="1" fontId="7" fillId="0" borderId="5" xfId="1" applyNumberFormat="1" applyFont="1" applyBorder="1" applyAlignment="1" applyProtection="1">
      <alignment horizontal="center" vertical="center" shrinkToFit="1"/>
      <protection locked="0"/>
    </xf>
    <xf numFmtId="2" fontId="7" fillId="5" borderId="3" xfId="1" applyNumberFormat="1" applyFont="1" applyFill="1" applyBorder="1" applyAlignment="1">
      <alignment vertical="top" wrapText="1"/>
    </xf>
    <xf numFmtId="2" fontId="7" fillId="0" borderId="3" xfId="1" applyNumberFormat="1" applyFont="1" applyBorder="1" applyAlignment="1">
      <alignment vertical="top" wrapText="1"/>
    </xf>
    <xf numFmtId="42" fontId="7" fillId="0" borderId="20" xfId="1" applyNumberFormat="1" applyFont="1" applyBorder="1" applyAlignment="1" applyProtection="1">
      <alignment vertical="center" shrinkToFit="1"/>
      <protection locked="0"/>
    </xf>
    <xf numFmtId="0" fontId="8" fillId="0" borderId="8" xfId="1" applyFont="1" applyBorder="1" applyAlignment="1">
      <alignment horizontal="left" vertical="top" wrapText="1"/>
    </xf>
    <xf numFmtId="0" fontId="9" fillId="0" borderId="8" xfId="1" applyFont="1" applyBorder="1" applyAlignment="1">
      <alignment horizontal="left"/>
    </xf>
    <xf numFmtId="0" fontId="6" fillId="0" borderId="8" xfId="1" applyBorder="1">
      <alignment wrapText="1"/>
    </xf>
    <xf numFmtId="49" fontId="10" fillId="0" borderId="2" xfId="1" applyNumberFormat="1" applyFont="1" applyBorder="1" applyAlignment="1" applyProtection="1">
      <alignment vertical="center"/>
      <protection locked="0"/>
    </xf>
    <xf numFmtId="49" fontId="10" fillId="0" borderId="3" xfId="1" applyNumberFormat="1" applyFont="1" applyBorder="1" applyAlignment="1" applyProtection="1">
      <alignment vertical="center"/>
      <protection locked="0"/>
    </xf>
    <xf numFmtId="44" fontId="11" fillId="0" borderId="2" xfId="1" applyNumberFormat="1" applyFont="1" applyBorder="1" applyAlignment="1" applyProtection="1">
      <alignment shrinkToFit="1"/>
      <protection locked="0"/>
    </xf>
    <xf numFmtId="0" fontId="1" fillId="0" borderId="2" xfId="0" applyFont="1"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0" fillId="0" borderId="7" xfId="0" applyBorder="1" applyAlignment="1" applyProtection="1">
      <alignment horizontal="left" vertical="center"/>
      <protection locked="0"/>
    </xf>
    <xf numFmtId="166" fontId="6" fillId="5" borderId="9" xfId="1" applyNumberFormat="1" applyFill="1" applyBorder="1" applyAlignment="1" applyProtection="1">
      <alignment horizontal="center" vertical="center" wrapText="1"/>
      <protection locked="0"/>
    </xf>
    <xf numFmtId="0" fontId="0" fillId="5" borderId="7" xfId="0" applyFill="1" applyBorder="1" applyAlignment="1">
      <alignment horizontal="center" vertical="center" wrapText="1"/>
    </xf>
    <xf numFmtId="0" fontId="9" fillId="3" borderId="18" xfId="1" applyFont="1" applyFill="1" applyBorder="1" applyAlignment="1">
      <alignment horizontal="center" wrapText="1"/>
    </xf>
    <xf numFmtId="0" fontId="6" fillId="0" borderId="18" xfId="1" applyBorder="1" applyAlignment="1">
      <alignment horizontal="center" wrapText="1"/>
    </xf>
    <xf numFmtId="166" fontId="6" fillId="5" borderId="5" xfId="1" applyNumberFormat="1" applyFill="1" applyBorder="1" applyAlignment="1" applyProtection="1">
      <alignment horizontal="center" vertical="center" wrapText="1"/>
      <protection locked="0"/>
    </xf>
    <xf numFmtId="0" fontId="0" fillId="5" borderId="3" xfId="0" applyFill="1" applyBorder="1" applyAlignment="1">
      <alignment horizontal="center" vertical="center" wrapText="1"/>
    </xf>
    <xf numFmtId="0" fontId="7" fillId="0" borderId="5" xfId="1" applyFont="1" applyBorder="1" applyAlignment="1">
      <alignment horizontal="center" vertical="center" wrapText="1"/>
    </xf>
    <xf numFmtId="0" fontId="6" fillId="0" borderId="3" xfId="1" applyBorder="1" applyAlignment="1">
      <alignment horizontal="center" vertical="center" wrapText="1"/>
    </xf>
    <xf numFmtId="166" fontId="6" fillId="4" borderId="5" xfId="1" applyNumberFormat="1" applyFill="1" applyBorder="1" applyAlignment="1">
      <alignment horizontal="center" vertical="center" wrapText="1"/>
    </xf>
    <xf numFmtId="166" fontId="6" fillId="4" borderId="3" xfId="1" applyNumberFormat="1" applyFill="1" applyBorder="1" applyAlignment="1">
      <alignment horizontal="center" vertical="center" wrapText="1"/>
    </xf>
    <xf numFmtId="166" fontId="6" fillId="4" borderId="16" xfId="1" applyNumberFormat="1" applyFill="1" applyBorder="1" applyAlignment="1">
      <alignment horizontal="center" vertical="center" wrapText="1"/>
    </xf>
    <xf numFmtId="166" fontId="6" fillId="4" borderId="15" xfId="1" applyNumberFormat="1" applyFill="1" applyBorder="1" applyAlignment="1">
      <alignment horizontal="center" vertical="center" wrapText="1"/>
    </xf>
    <xf numFmtId="166" fontId="6" fillId="0" borderId="5" xfId="1" applyNumberFormat="1" applyBorder="1" applyAlignment="1" applyProtection="1">
      <alignment horizontal="center" vertical="center" wrapText="1"/>
      <protection locked="0"/>
    </xf>
    <xf numFmtId="0" fontId="0" fillId="0" borderId="3" xfId="0" applyBorder="1" applyAlignment="1">
      <alignment horizontal="center" vertical="center" wrapText="1"/>
    </xf>
    <xf numFmtId="0" fontId="7" fillId="6" borderId="5" xfId="1" applyFont="1" applyFill="1" applyBorder="1" applyAlignment="1">
      <alignment horizontal="center" vertical="center" wrapText="1"/>
    </xf>
    <xf numFmtId="0" fontId="7" fillId="6" borderId="3" xfId="1" applyFont="1" applyFill="1" applyBorder="1" applyAlignment="1">
      <alignment horizontal="center" vertical="center" wrapText="1"/>
    </xf>
    <xf numFmtId="0" fontId="15" fillId="0" borderId="10" xfId="1" applyFont="1" applyBorder="1" applyAlignment="1">
      <alignment horizontal="center" vertical="center" wrapText="1"/>
    </xf>
    <xf numFmtId="0" fontId="15" fillId="0" borderId="0" xfId="1" applyFont="1" applyAlignment="1">
      <alignment horizontal="center" vertical="center" wrapText="1"/>
    </xf>
    <xf numFmtId="0" fontId="6" fillId="5" borderId="3" xfId="1" applyFill="1" applyBorder="1" applyAlignment="1">
      <alignment horizontal="center" vertical="center" wrapText="1"/>
    </xf>
    <xf numFmtId="0" fontId="7" fillId="5" borderId="5" xfId="1" applyFont="1" applyFill="1" applyBorder="1" applyAlignment="1">
      <alignment horizontal="center" vertical="center" wrapText="1"/>
    </xf>
    <xf numFmtId="0" fontId="7" fillId="5" borderId="3" xfId="1" applyFont="1" applyFill="1" applyBorder="1" applyAlignment="1">
      <alignment horizontal="center" vertical="center" wrapText="1"/>
    </xf>
    <xf numFmtId="0" fontId="7" fillId="0" borderId="3" xfId="1" applyFont="1" applyBorder="1" applyAlignment="1">
      <alignment horizontal="center" vertical="center" wrapText="1"/>
    </xf>
    <xf numFmtId="0" fontId="17" fillId="0" borderId="17" xfId="0" applyFont="1" applyBorder="1" applyAlignment="1">
      <alignment horizontal="left" vertical="top" wrapText="1"/>
    </xf>
    <xf numFmtId="0" fontId="16" fillId="0" borderId="0" xfId="0" applyFont="1" applyAlignment="1">
      <alignment horizontal="left" vertical="top" wrapText="1"/>
    </xf>
    <xf numFmtId="0" fontId="17" fillId="0" borderId="0" xfId="0" applyFont="1" applyAlignment="1">
      <alignment horizontal="left" vertical="top" wrapText="1"/>
    </xf>
    <xf numFmtId="0" fontId="4" fillId="0" borderId="8" xfId="0" applyFont="1" applyBorder="1" applyAlignment="1">
      <alignment horizontal="right"/>
    </xf>
    <xf numFmtId="0" fontId="0" fillId="0" borderId="8" xfId="0" applyBorder="1" applyAlignment="1">
      <alignment horizontal="right"/>
    </xf>
    <xf numFmtId="42" fontId="1" fillId="0" borderId="2" xfId="0" applyNumberFormat="1" applyFont="1" applyBorder="1" applyAlignment="1" applyProtection="1">
      <alignment horizontal="center"/>
      <protection locked="0"/>
    </xf>
    <xf numFmtId="0" fontId="1" fillId="0" borderId="2" xfId="0" applyFont="1" applyBorder="1" applyAlignment="1" applyProtection="1">
      <alignment horizontal="center"/>
      <protection locked="0"/>
    </xf>
  </cellXfs>
  <cellStyles count="2">
    <cellStyle name="Normal" xfId="0" builtinId="0"/>
    <cellStyle name="Normal 2" xfId="1" xr:uid="{00000000-0005-0000-0000-000001000000}"/>
  </cellStyles>
  <dxfs count="7">
    <dxf>
      <font>
        <condense val="0"/>
        <extend val="0"/>
        <color auto="1"/>
      </font>
      <fill>
        <patternFill>
          <bgColor indexed="13"/>
        </patternFill>
      </fill>
    </dxf>
    <dxf>
      <font>
        <condense val="0"/>
        <extend val="0"/>
        <color auto="1"/>
      </font>
      <fill>
        <patternFill>
          <bgColor indexed="13"/>
        </patternFill>
      </fill>
    </dxf>
    <dxf>
      <font>
        <condense val="0"/>
        <extend val="0"/>
        <color auto="1"/>
      </font>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94B8E4"/>
      <color rgb="FFC0C0C0"/>
      <color rgb="FFFFFF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53228</xdr:colOff>
      <xdr:row>4</xdr:row>
      <xdr:rowOff>185</xdr:rowOff>
    </xdr:from>
    <xdr:to>
      <xdr:col>0</xdr:col>
      <xdr:colOff>194062</xdr:colOff>
      <xdr:row>4</xdr:row>
      <xdr:rowOff>185</xdr:rowOff>
    </xdr:to>
    <xdr:sp macro="" textlink="">
      <xdr:nvSpPr>
        <xdr:cNvPr id="2" name="Rectangle 1">
          <a:extLst>
            <a:ext uri="{FF2B5EF4-FFF2-40B4-BE49-F238E27FC236}">
              <a16:creationId xmlns:a16="http://schemas.microsoft.com/office/drawing/2014/main" id="{00000000-0008-0000-0100-000002000000}"/>
            </a:ext>
          </a:extLst>
        </xdr:cNvPr>
        <xdr:cNvSpPr/>
      </xdr:nvSpPr>
      <xdr:spPr>
        <a:xfrm>
          <a:off x="53228" y="1390835"/>
          <a:ext cx="140834" cy="0"/>
        </a:xfrm>
        <a:prstGeom prst="rect">
          <a:avLst/>
        </a:prstGeom>
        <a:ln w="12700"/>
      </xdr:spPr>
      <xdr:style>
        <a:lnRef idx="2">
          <a:schemeClr val="dk1"/>
        </a:lnRef>
        <a:fillRef idx="1">
          <a:schemeClr val="lt1"/>
        </a:fillRef>
        <a:effectRef idx="0">
          <a:schemeClr val="dk1"/>
        </a:effectRef>
        <a:fontRef idx="minor">
          <a:schemeClr val="dk1"/>
        </a:fontRef>
      </xdr:style>
      <xdr:txBody>
        <a:bodyPr rtlCol="0" anchor="ctr"/>
        <a:lstStyle/>
        <a:p>
          <a:endParaRPr lang="en-US"/>
        </a:p>
      </xdr:txBody>
    </xdr:sp>
    <xdr:clientData/>
  </xdr:twoCellAnchor>
  <xdr:twoCellAnchor>
    <xdr:from>
      <xdr:col>1</xdr:col>
      <xdr:colOff>333828</xdr:colOff>
      <xdr:row>4</xdr:row>
      <xdr:rowOff>186</xdr:rowOff>
    </xdr:from>
    <xdr:to>
      <xdr:col>1</xdr:col>
      <xdr:colOff>451346</xdr:colOff>
      <xdr:row>4</xdr:row>
      <xdr:rowOff>186</xdr:rowOff>
    </xdr:to>
    <xdr:sp macro="" textlink="">
      <xdr:nvSpPr>
        <xdr:cNvPr id="3" name="Rectangle 2">
          <a:extLst>
            <a:ext uri="{FF2B5EF4-FFF2-40B4-BE49-F238E27FC236}">
              <a16:creationId xmlns:a16="http://schemas.microsoft.com/office/drawing/2014/main" id="{00000000-0008-0000-0100-000003000000}"/>
            </a:ext>
          </a:extLst>
        </xdr:cNvPr>
        <xdr:cNvSpPr/>
      </xdr:nvSpPr>
      <xdr:spPr>
        <a:xfrm>
          <a:off x="1572078" y="1390836"/>
          <a:ext cx="117518" cy="0"/>
        </a:xfrm>
        <a:prstGeom prst="rect">
          <a:avLst/>
        </a:prstGeom>
        <a:ln w="12700"/>
      </xdr:spPr>
      <xdr:style>
        <a:lnRef idx="2">
          <a:schemeClr val="dk1"/>
        </a:lnRef>
        <a:fillRef idx="1">
          <a:schemeClr val="lt1"/>
        </a:fillRef>
        <a:effectRef idx="0">
          <a:schemeClr val="dk1"/>
        </a:effectRef>
        <a:fontRef idx="minor">
          <a:schemeClr val="dk1"/>
        </a:fontRef>
      </xdr:style>
      <xdr:txBody>
        <a:bodyPr rtlCol="0" anchor="ctr"/>
        <a:lstStyle/>
        <a:p>
          <a:endParaRPr lang="en-US"/>
        </a:p>
      </xdr:txBody>
    </xdr:sp>
    <xdr:clientData/>
  </xdr:twoCellAnchor>
  <xdr:twoCellAnchor>
    <xdr:from>
      <xdr:col>5</xdr:col>
      <xdr:colOff>13571</xdr:colOff>
      <xdr:row>3</xdr:row>
      <xdr:rowOff>358522</xdr:rowOff>
    </xdr:from>
    <xdr:to>
      <xdr:col>5</xdr:col>
      <xdr:colOff>157689</xdr:colOff>
      <xdr:row>3</xdr:row>
      <xdr:rowOff>358522</xdr:rowOff>
    </xdr:to>
    <xdr:sp macro="" textlink="">
      <xdr:nvSpPr>
        <xdr:cNvPr id="4" name="Rectangle 3">
          <a:extLst>
            <a:ext uri="{FF2B5EF4-FFF2-40B4-BE49-F238E27FC236}">
              <a16:creationId xmlns:a16="http://schemas.microsoft.com/office/drawing/2014/main" id="{00000000-0008-0000-0100-000004000000}"/>
            </a:ext>
          </a:extLst>
        </xdr:cNvPr>
        <xdr:cNvSpPr/>
      </xdr:nvSpPr>
      <xdr:spPr>
        <a:xfrm>
          <a:off x="5023721" y="1387222"/>
          <a:ext cx="144118" cy="0"/>
        </a:xfrm>
        <a:prstGeom prst="rect">
          <a:avLst/>
        </a:prstGeom>
        <a:ln w="12700"/>
      </xdr:spPr>
      <xdr:style>
        <a:lnRef idx="2">
          <a:schemeClr val="dk1"/>
        </a:lnRef>
        <a:fillRef idx="1">
          <a:schemeClr val="lt1"/>
        </a:fillRef>
        <a:effectRef idx="0">
          <a:schemeClr val="dk1"/>
        </a:effectRef>
        <a:fontRef idx="minor">
          <a:schemeClr val="dk1"/>
        </a:fontRef>
      </xdr:style>
      <xdr:txBody>
        <a:bodyPr rtlCol="0" anchor="ctr"/>
        <a:lstStyle/>
        <a:p>
          <a:endParaRPr lang="en-US"/>
        </a:p>
      </xdr:txBody>
    </xdr:sp>
    <xdr:clientData/>
  </xdr:twoCellAnchor>
  <xdr:twoCellAnchor>
    <xdr:from>
      <xdr:col>9</xdr:col>
      <xdr:colOff>117669</xdr:colOff>
      <xdr:row>4</xdr:row>
      <xdr:rowOff>3901</xdr:rowOff>
    </xdr:from>
    <xdr:to>
      <xdr:col>9</xdr:col>
      <xdr:colOff>264566</xdr:colOff>
      <xdr:row>4</xdr:row>
      <xdr:rowOff>3901</xdr:rowOff>
    </xdr:to>
    <xdr:sp macro="" textlink="">
      <xdr:nvSpPr>
        <xdr:cNvPr id="5" name="Rectangle 4">
          <a:extLst>
            <a:ext uri="{FF2B5EF4-FFF2-40B4-BE49-F238E27FC236}">
              <a16:creationId xmlns:a16="http://schemas.microsoft.com/office/drawing/2014/main" id="{00000000-0008-0000-0100-000005000000}"/>
            </a:ext>
          </a:extLst>
        </xdr:cNvPr>
        <xdr:cNvSpPr/>
      </xdr:nvSpPr>
      <xdr:spPr>
        <a:xfrm>
          <a:off x="7432869" y="1394551"/>
          <a:ext cx="146897" cy="0"/>
        </a:xfrm>
        <a:prstGeom prst="rect">
          <a:avLst/>
        </a:prstGeom>
        <a:ln w="12700"/>
      </xdr:spPr>
      <xdr:style>
        <a:lnRef idx="2">
          <a:schemeClr val="dk1"/>
        </a:lnRef>
        <a:fillRef idx="1">
          <a:schemeClr val="lt1"/>
        </a:fillRef>
        <a:effectRef idx="0">
          <a:schemeClr val="dk1"/>
        </a:effectRef>
        <a:fontRef idx="minor">
          <a:schemeClr val="dk1"/>
        </a:fontRef>
      </xdr:style>
      <xdr:txBody>
        <a:bodyPr rtlCol="0" anchor="ctr"/>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6"/>
  <sheetViews>
    <sheetView showGridLines="0" tabSelected="1" view="pageLayout" zoomScale="85" zoomScaleNormal="100" zoomScalePageLayoutView="85" workbookViewId="0">
      <selection activeCell="B3" sqref="B3:E3"/>
    </sheetView>
  </sheetViews>
  <sheetFormatPr defaultColWidth="9.140625" defaultRowHeight="23.25" customHeight="1" x14ac:dyDescent="0.2"/>
  <cols>
    <col min="1" max="1" width="18" style="1" customWidth="1"/>
    <col min="2" max="2" width="6.7109375" style="1" customWidth="1"/>
    <col min="3" max="3" width="6.5703125" style="1" customWidth="1"/>
    <col min="4" max="4" width="8" style="1" customWidth="1"/>
    <col min="5" max="5" width="28.5703125" style="1" customWidth="1"/>
    <col min="6" max="6" width="18" style="1" customWidth="1"/>
    <col min="7" max="7" width="6.5703125" style="1" customWidth="1"/>
    <col min="8" max="8" width="6.7109375" style="1" customWidth="1"/>
    <col min="9" max="9" width="8" style="1" customWidth="1"/>
    <col min="10" max="10" width="28.5703125" style="1" customWidth="1"/>
    <col min="11" max="16384" width="9.140625" style="1"/>
  </cols>
  <sheetData>
    <row r="1" spans="1:10" ht="23.25" customHeight="1" x14ac:dyDescent="0.25">
      <c r="F1" s="168" t="s">
        <v>3</v>
      </c>
      <c r="G1" s="169"/>
      <c r="H1" s="169"/>
      <c r="I1" s="169"/>
      <c r="J1" s="169"/>
    </row>
    <row r="2" spans="1:10" ht="28.5" customHeight="1" x14ac:dyDescent="0.2">
      <c r="A2" s="3" t="s">
        <v>0</v>
      </c>
      <c r="B2" s="137"/>
      <c r="C2" s="138"/>
      <c r="D2" s="138"/>
      <c r="E2" s="139"/>
      <c r="F2" s="3" t="s">
        <v>4</v>
      </c>
      <c r="G2" s="170"/>
      <c r="H2" s="171"/>
      <c r="I2" s="88"/>
      <c r="J2" s="87"/>
    </row>
    <row r="3" spans="1:10" ht="28.5" customHeight="1" x14ac:dyDescent="0.2">
      <c r="A3" s="4" t="s">
        <v>1</v>
      </c>
      <c r="B3" s="137"/>
      <c r="C3" s="138"/>
      <c r="D3" s="138"/>
      <c r="E3" s="139"/>
      <c r="F3" s="2" t="s">
        <v>5</v>
      </c>
      <c r="G3" s="5"/>
      <c r="H3" s="2" t="s">
        <v>6</v>
      </c>
      <c r="J3" s="5"/>
    </row>
    <row r="4" spans="1:10" ht="28.5" customHeight="1" thickBot="1" x14ac:dyDescent="0.25">
      <c r="A4" s="6" t="s">
        <v>2</v>
      </c>
      <c r="B4" s="140"/>
      <c r="C4" s="141"/>
      <c r="D4" s="141"/>
      <c r="E4" s="142"/>
      <c r="F4" s="6" t="s">
        <v>7</v>
      </c>
      <c r="G4" s="5"/>
      <c r="H4" s="7" t="s">
        <v>8</v>
      </c>
      <c r="I4" s="8"/>
      <c r="J4" s="45" t="s">
        <v>28</v>
      </c>
    </row>
    <row r="5" spans="1:10" ht="24" customHeight="1" thickBot="1" x14ac:dyDescent="0.25">
      <c r="A5" s="110" t="s">
        <v>9</v>
      </c>
      <c r="B5" s="9" t="s">
        <v>10</v>
      </c>
      <c r="C5" s="10" t="s">
        <v>11</v>
      </c>
      <c r="D5" s="9" t="s">
        <v>12</v>
      </c>
      <c r="E5" s="10" t="s">
        <v>13</v>
      </c>
      <c r="F5" s="10" t="s">
        <v>9</v>
      </c>
      <c r="G5" s="9" t="s">
        <v>10</v>
      </c>
      <c r="H5" s="10" t="s">
        <v>11</v>
      </c>
      <c r="I5" s="9" t="s">
        <v>12</v>
      </c>
      <c r="J5" s="10" t="s">
        <v>13</v>
      </c>
    </row>
    <row r="6" spans="1:10" ht="29.25" customHeight="1" x14ac:dyDescent="0.2">
      <c r="A6" s="109" t="s">
        <v>95</v>
      </c>
      <c r="B6" s="40">
        <v>0.05</v>
      </c>
      <c r="C6" s="41"/>
      <c r="D6" s="78">
        <f>C6*25</f>
        <v>0</v>
      </c>
      <c r="E6" s="113"/>
      <c r="F6" s="111" t="s">
        <v>115</v>
      </c>
      <c r="G6" s="40">
        <v>3.5000000000000003E-2</v>
      </c>
      <c r="H6" s="43"/>
      <c r="I6" s="80">
        <f>H6*25</f>
        <v>0</v>
      </c>
      <c r="J6" s="44"/>
    </row>
    <row r="7" spans="1:10" ht="29.25" customHeight="1" x14ac:dyDescent="0.2">
      <c r="A7" s="13" t="s">
        <v>96</v>
      </c>
      <c r="B7" s="14">
        <v>0.05</v>
      </c>
      <c r="C7" s="15"/>
      <c r="D7" s="79">
        <f>C7*50</f>
        <v>0</v>
      </c>
      <c r="E7" s="16"/>
      <c r="F7" s="112" t="s">
        <v>91</v>
      </c>
      <c r="G7" s="14">
        <v>3.5000000000000003E-2</v>
      </c>
      <c r="H7" s="15"/>
      <c r="I7" s="79">
        <f>H7*100</f>
        <v>0</v>
      </c>
      <c r="J7" s="16"/>
    </row>
    <row r="8" spans="1:10" ht="29.25" customHeight="1" x14ac:dyDescent="0.2">
      <c r="A8" s="39" t="s">
        <v>97</v>
      </c>
      <c r="B8" s="42">
        <v>0.05</v>
      </c>
      <c r="C8" s="43"/>
      <c r="D8" s="80">
        <f>C8*100</f>
        <v>0</v>
      </c>
      <c r="E8" s="44"/>
      <c r="F8" s="102" t="s">
        <v>116</v>
      </c>
      <c r="G8" s="42">
        <v>0.03</v>
      </c>
      <c r="H8" s="43"/>
      <c r="I8" s="80">
        <f>H8*50</f>
        <v>0</v>
      </c>
      <c r="J8" s="44"/>
    </row>
    <row r="9" spans="1:10" ht="29.25" customHeight="1" x14ac:dyDescent="0.2">
      <c r="A9" s="13" t="s">
        <v>98</v>
      </c>
      <c r="B9" s="14">
        <v>0.05</v>
      </c>
      <c r="C9" s="15"/>
      <c r="D9" s="79">
        <f>C9*500</f>
        <v>0</v>
      </c>
      <c r="E9" s="16"/>
      <c r="F9" s="112" t="s">
        <v>117</v>
      </c>
      <c r="G9" s="14">
        <v>0.03</v>
      </c>
      <c r="H9" s="15"/>
      <c r="I9" s="79">
        <f>H9*100</f>
        <v>0</v>
      </c>
      <c r="J9" s="16"/>
    </row>
    <row r="10" spans="1:10" ht="29.25" customHeight="1" x14ac:dyDescent="0.2">
      <c r="A10" s="39" t="s">
        <v>99</v>
      </c>
      <c r="B10" s="42">
        <v>1.7000000000000001E-2</v>
      </c>
      <c r="C10" s="43"/>
      <c r="D10" s="80">
        <f>C10*25</f>
        <v>0</v>
      </c>
      <c r="E10" s="44"/>
      <c r="F10" s="39" t="s">
        <v>118</v>
      </c>
      <c r="G10" s="42">
        <v>0.1</v>
      </c>
      <c r="H10" s="43"/>
      <c r="I10" s="80">
        <f>H10*10</f>
        <v>0</v>
      </c>
      <c r="J10" s="44"/>
    </row>
    <row r="11" spans="1:10" ht="29.25" customHeight="1" x14ac:dyDescent="0.2">
      <c r="A11" s="13" t="s">
        <v>100</v>
      </c>
      <c r="B11" s="14">
        <v>1.7000000000000001E-2</v>
      </c>
      <c r="C11" s="15"/>
      <c r="D11" s="79">
        <f>C11*100</f>
        <v>0</v>
      </c>
      <c r="E11" s="16"/>
      <c r="F11" s="13" t="s">
        <v>119</v>
      </c>
      <c r="G11" s="14">
        <v>0.1</v>
      </c>
      <c r="H11" s="15"/>
      <c r="I11" s="79">
        <f>H11*25</f>
        <v>0</v>
      </c>
      <c r="J11" s="16"/>
    </row>
    <row r="12" spans="1:10" ht="29.25" customHeight="1" x14ac:dyDescent="0.2">
      <c r="A12" s="39" t="s">
        <v>101</v>
      </c>
      <c r="B12" s="42">
        <v>0.08</v>
      </c>
      <c r="C12" s="43"/>
      <c r="D12" s="80">
        <f>C12*10</f>
        <v>0</v>
      </c>
      <c r="E12" s="44"/>
      <c r="F12" s="39" t="s">
        <v>120</v>
      </c>
      <c r="G12" s="42">
        <v>0.1</v>
      </c>
      <c r="H12" s="43"/>
      <c r="I12" s="80">
        <f>H12*50</f>
        <v>0</v>
      </c>
      <c r="J12" s="44"/>
    </row>
    <row r="13" spans="1:10" ht="29.25" customHeight="1" x14ac:dyDescent="0.2">
      <c r="A13" s="13" t="s">
        <v>102</v>
      </c>
      <c r="B13" s="14">
        <v>0.1</v>
      </c>
      <c r="C13" s="108"/>
      <c r="D13" s="100">
        <f>C13*10</f>
        <v>0</v>
      </c>
      <c r="E13" s="96"/>
      <c r="F13" s="13" t="s">
        <v>141</v>
      </c>
      <c r="G13" s="14">
        <v>0.05</v>
      </c>
      <c r="H13" s="108"/>
      <c r="I13" s="100">
        <f>H13*15</f>
        <v>0</v>
      </c>
      <c r="J13" s="96"/>
    </row>
    <row r="14" spans="1:10" ht="29.25" customHeight="1" x14ac:dyDescent="0.2">
      <c r="A14" s="39" t="s">
        <v>136</v>
      </c>
      <c r="B14" s="42">
        <v>0.1</v>
      </c>
      <c r="C14" s="43"/>
      <c r="D14" s="80">
        <f>C14*25</f>
        <v>0</v>
      </c>
      <c r="E14" s="44"/>
      <c r="F14" s="39" t="s">
        <v>121</v>
      </c>
      <c r="G14" s="42">
        <v>0.05</v>
      </c>
      <c r="H14" s="43"/>
      <c r="I14" s="80">
        <f>H14*50</f>
        <v>0</v>
      </c>
      <c r="J14" s="44"/>
    </row>
    <row r="15" spans="1:10" ht="29.25" customHeight="1" x14ac:dyDescent="0.2">
      <c r="A15" s="13" t="s">
        <v>137</v>
      </c>
      <c r="B15" s="98">
        <v>0.1</v>
      </c>
      <c r="C15" s="99"/>
      <c r="D15" s="100">
        <f>C15*10</f>
        <v>0</v>
      </c>
      <c r="E15" s="101"/>
      <c r="F15" s="13" t="s">
        <v>142</v>
      </c>
      <c r="G15" s="98">
        <v>0.05</v>
      </c>
      <c r="H15" s="99"/>
      <c r="I15" s="100">
        <f>H15*100</f>
        <v>0</v>
      </c>
      <c r="J15" s="101"/>
    </row>
    <row r="16" spans="1:10" ht="29.25" customHeight="1" x14ac:dyDescent="0.2">
      <c r="A16" s="39" t="s">
        <v>103</v>
      </c>
      <c r="B16" s="42">
        <v>0.12</v>
      </c>
      <c r="C16" s="43"/>
      <c r="D16" s="80">
        <f>C16*25</f>
        <v>0</v>
      </c>
      <c r="E16" s="44"/>
      <c r="F16" s="39" t="s">
        <v>122</v>
      </c>
      <c r="G16" s="42">
        <v>0.05</v>
      </c>
      <c r="H16" s="43"/>
      <c r="I16" s="80">
        <f>H16*25</f>
        <v>0</v>
      </c>
      <c r="J16" s="44"/>
    </row>
    <row r="17" spans="1:10" ht="29.25" customHeight="1" x14ac:dyDescent="0.2">
      <c r="A17" s="97" t="s">
        <v>107</v>
      </c>
      <c r="B17" s="98">
        <v>2.5000000000000001E-2</v>
      </c>
      <c r="C17" s="99"/>
      <c r="D17" s="100">
        <f>C17*50</f>
        <v>0</v>
      </c>
      <c r="E17" s="101"/>
      <c r="F17" s="13" t="s">
        <v>143</v>
      </c>
      <c r="G17" s="98">
        <v>0.05</v>
      </c>
      <c r="H17" s="99"/>
      <c r="I17" s="100">
        <f>H17*50</f>
        <v>0</v>
      </c>
      <c r="J17" s="101"/>
    </row>
    <row r="18" spans="1:10" ht="29.25" customHeight="1" x14ac:dyDescent="0.2">
      <c r="A18" s="39" t="s">
        <v>108</v>
      </c>
      <c r="B18" s="42">
        <v>2.5000000000000001E-2</v>
      </c>
      <c r="C18" s="43"/>
      <c r="D18" s="80">
        <f>C18*100</f>
        <v>0</v>
      </c>
      <c r="E18" s="44"/>
      <c r="F18" s="39" t="s">
        <v>144</v>
      </c>
      <c r="G18" s="42">
        <v>0.05</v>
      </c>
      <c r="H18" s="43"/>
      <c r="I18" s="80">
        <f>H18*100</f>
        <v>0</v>
      </c>
      <c r="J18" s="44"/>
    </row>
    <row r="19" spans="1:10" ht="29.25" customHeight="1" x14ac:dyDescent="0.2">
      <c r="A19" s="97" t="s">
        <v>104</v>
      </c>
      <c r="B19" s="98">
        <v>0.08</v>
      </c>
      <c r="C19" s="99"/>
      <c r="D19" s="100">
        <f>C19*10</f>
        <v>0</v>
      </c>
      <c r="E19" s="101"/>
      <c r="F19" s="13" t="s">
        <v>145</v>
      </c>
      <c r="G19" s="98">
        <v>0.08</v>
      </c>
      <c r="H19" s="99"/>
      <c r="I19" s="100">
        <f>H19*20</f>
        <v>0</v>
      </c>
      <c r="J19" s="101"/>
    </row>
    <row r="20" spans="1:10" ht="29.25" customHeight="1" x14ac:dyDescent="0.2">
      <c r="A20" s="39" t="s">
        <v>105</v>
      </c>
      <c r="B20" s="42">
        <v>0.08</v>
      </c>
      <c r="C20" s="43"/>
      <c r="D20" s="80">
        <f>C20*25</f>
        <v>0</v>
      </c>
      <c r="E20" s="44"/>
      <c r="F20" s="39" t="s">
        <v>146</v>
      </c>
      <c r="G20" s="42">
        <v>0.1</v>
      </c>
      <c r="H20" s="43"/>
      <c r="I20" s="80">
        <f>H20*20</f>
        <v>0</v>
      </c>
      <c r="J20" s="44"/>
    </row>
    <row r="21" spans="1:10" ht="29.25" customHeight="1" x14ac:dyDescent="0.2">
      <c r="A21" s="97" t="s">
        <v>106</v>
      </c>
      <c r="B21" s="98">
        <v>0.04</v>
      </c>
      <c r="C21" s="99"/>
      <c r="D21" s="100">
        <f>C21*10</f>
        <v>0</v>
      </c>
      <c r="E21" s="101"/>
      <c r="F21" s="13" t="s">
        <v>147</v>
      </c>
      <c r="G21" s="98">
        <v>0.1</v>
      </c>
      <c r="H21" s="99"/>
      <c r="I21" s="100">
        <f>H21*50</f>
        <v>0</v>
      </c>
      <c r="J21" s="101"/>
    </row>
    <row r="22" spans="1:10" ht="29.25" customHeight="1" x14ac:dyDescent="0.2">
      <c r="A22" s="39" t="s">
        <v>138</v>
      </c>
      <c r="B22" s="42">
        <v>0.1</v>
      </c>
      <c r="C22" s="43"/>
      <c r="D22" s="80">
        <f>C22*25</f>
        <v>0</v>
      </c>
      <c r="E22" s="44"/>
      <c r="F22" s="39" t="s">
        <v>148</v>
      </c>
      <c r="G22" s="42">
        <v>0.08</v>
      </c>
      <c r="H22" s="43"/>
      <c r="I22" s="80">
        <f>H22*25</f>
        <v>0</v>
      </c>
      <c r="J22" s="44"/>
    </row>
    <row r="23" spans="1:10" ht="29.25" customHeight="1" x14ac:dyDescent="0.2">
      <c r="A23" s="97" t="s">
        <v>139</v>
      </c>
      <c r="B23" s="98">
        <v>0.1</v>
      </c>
      <c r="C23" s="99"/>
      <c r="D23" s="100">
        <f>C23*10</f>
        <v>0</v>
      </c>
      <c r="E23" s="101"/>
      <c r="F23" s="13" t="s">
        <v>149</v>
      </c>
      <c r="G23" s="98">
        <v>0.05</v>
      </c>
      <c r="H23" s="99"/>
      <c r="I23" s="100">
        <f>H23*10</f>
        <v>0</v>
      </c>
      <c r="J23" s="101"/>
    </row>
    <row r="24" spans="1:10" ht="29.25" customHeight="1" x14ac:dyDescent="0.2">
      <c r="A24" s="39" t="s">
        <v>109</v>
      </c>
      <c r="B24" s="42">
        <v>0.18</v>
      </c>
      <c r="C24" s="43"/>
      <c r="D24" s="80">
        <f>C24*32</f>
        <v>0</v>
      </c>
      <c r="E24" s="44"/>
      <c r="F24" s="39" t="s">
        <v>150</v>
      </c>
      <c r="G24" s="42">
        <v>0.03</v>
      </c>
      <c r="H24" s="43"/>
      <c r="I24" s="80">
        <f>H24*25</f>
        <v>0</v>
      </c>
      <c r="J24" s="44"/>
    </row>
    <row r="25" spans="1:10" ht="29.25" customHeight="1" x14ac:dyDescent="0.2">
      <c r="A25" s="97" t="s">
        <v>110</v>
      </c>
      <c r="B25" s="98">
        <v>0.18</v>
      </c>
      <c r="C25" s="99"/>
      <c r="D25" s="100">
        <f>C25*90</f>
        <v>0</v>
      </c>
      <c r="E25" s="101"/>
      <c r="F25" s="13" t="s">
        <v>151</v>
      </c>
      <c r="G25" s="98">
        <v>0.03</v>
      </c>
      <c r="H25" s="99"/>
      <c r="I25" s="100">
        <f>H25*50</f>
        <v>0</v>
      </c>
      <c r="J25" s="101"/>
    </row>
    <row r="26" spans="1:10" ht="29.25" customHeight="1" x14ac:dyDescent="0.2">
      <c r="A26" s="39" t="s">
        <v>93</v>
      </c>
      <c r="B26" s="42">
        <v>0.1</v>
      </c>
      <c r="C26" s="43"/>
      <c r="D26" s="80">
        <f>C26*20</f>
        <v>0</v>
      </c>
      <c r="E26" s="44"/>
      <c r="F26" s="39" t="s">
        <v>152</v>
      </c>
      <c r="G26" s="42">
        <v>0.03</v>
      </c>
      <c r="H26" s="43"/>
      <c r="I26" s="80">
        <f>H26*100</f>
        <v>0</v>
      </c>
      <c r="J26" s="44"/>
    </row>
    <row r="27" spans="1:10" ht="29.25" customHeight="1" x14ac:dyDescent="0.2">
      <c r="A27" s="97" t="s">
        <v>94</v>
      </c>
      <c r="B27" s="98">
        <v>0.1</v>
      </c>
      <c r="C27" s="99"/>
      <c r="D27" s="100">
        <f>C27*50</f>
        <v>0</v>
      </c>
      <c r="E27" s="101"/>
      <c r="F27" s="13" t="s">
        <v>123</v>
      </c>
      <c r="G27" s="98">
        <v>0.03</v>
      </c>
      <c r="H27" s="99"/>
      <c r="I27" s="100">
        <f>H27*25</f>
        <v>0</v>
      </c>
      <c r="J27" s="101"/>
    </row>
    <row r="28" spans="1:10" ht="29.25" customHeight="1" x14ac:dyDescent="0.2">
      <c r="A28" s="39" t="s">
        <v>111</v>
      </c>
      <c r="B28" s="42">
        <v>0.1</v>
      </c>
      <c r="C28" s="43"/>
      <c r="D28" s="80">
        <f>C28*10</f>
        <v>0</v>
      </c>
      <c r="E28" s="44"/>
      <c r="F28" s="39" t="s">
        <v>153</v>
      </c>
      <c r="G28" s="42">
        <v>0.03</v>
      </c>
      <c r="H28" s="43"/>
      <c r="I28" s="80">
        <f>H28*100</f>
        <v>0</v>
      </c>
      <c r="J28" s="44"/>
    </row>
    <row r="29" spans="1:10" ht="29.25" customHeight="1" x14ac:dyDescent="0.2">
      <c r="A29" s="97" t="s">
        <v>112</v>
      </c>
      <c r="B29" s="98">
        <v>0.1</v>
      </c>
      <c r="C29" s="99"/>
      <c r="D29" s="100">
        <f>C29*25</f>
        <v>0</v>
      </c>
      <c r="E29" s="101"/>
      <c r="F29" s="13" t="s">
        <v>154</v>
      </c>
      <c r="G29" s="98">
        <v>0.08</v>
      </c>
      <c r="H29" s="99"/>
      <c r="I29" s="100">
        <f>H29*25</f>
        <v>0</v>
      </c>
      <c r="J29" s="101"/>
    </row>
    <row r="30" spans="1:10" ht="29.25" customHeight="1" x14ac:dyDescent="0.2">
      <c r="A30" s="39" t="s">
        <v>140</v>
      </c>
      <c r="B30" s="42">
        <v>0.1</v>
      </c>
      <c r="C30" s="43"/>
      <c r="D30" s="80">
        <f>C30*10</f>
        <v>0</v>
      </c>
      <c r="E30" s="44"/>
      <c r="F30" s="39" t="s">
        <v>155</v>
      </c>
      <c r="G30" s="42">
        <v>0.08</v>
      </c>
      <c r="H30" s="43"/>
      <c r="I30" s="80">
        <f>H30*25</f>
        <v>0</v>
      </c>
      <c r="J30" s="44"/>
    </row>
    <row r="31" spans="1:10" ht="29.25" customHeight="1" x14ac:dyDescent="0.2">
      <c r="A31" s="97" t="s">
        <v>113</v>
      </c>
      <c r="B31" s="98">
        <v>0.03</v>
      </c>
      <c r="C31" s="99"/>
      <c r="D31" s="100">
        <f>C31*25</f>
        <v>0</v>
      </c>
      <c r="E31" s="101"/>
      <c r="F31" s="13" t="s">
        <v>156</v>
      </c>
      <c r="G31" s="98">
        <v>0.08</v>
      </c>
      <c r="H31" s="99"/>
      <c r="I31" s="100">
        <f>H31*10</f>
        <v>0</v>
      </c>
      <c r="J31" s="101"/>
    </row>
    <row r="32" spans="1:10" ht="29.25" customHeight="1" x14ac:dyDescent="0.2">
      <c r="A32" s="39" t="s">
        <v>114</v>
      </c>
      <c r="B32" s="42">
        <v>0.03</v>
      </c>
      <c r="C32" s="43"/>
      <c r="D32" s="80">
        <f>C32*50</f>
        <v>0</v>
      </c>
      <c r="E32" s="44"/>
      <c r="F32" s="39" t="s">
        <v>132</v>
      </c>
      <c r="G32" s="42">
        <v>4.4999999999999998E-2</v>
      </c>
      <c r="H32" s="43"/>
      <c r="I32" s="80">
        <f>H32*10</f>
        <v>0</v>
      </c>
      <c r="J32" s="44"/>
    </row>
    <row r="33" spans="1:10" ht="29.25" customHeight="1" x14ac:dyDescent="0.2">
      <c r="A33" s="13" t="s">
        <v>92</v>
      </c>
      <c r="B33" s="14">
        <v>0.03</v>
      </c>
      <c r="C33" s="15"/>
      <c r="D33" s="79">
        <f>C33*100</f>
        <v>0</v>
      </c>
      <c r="E33" s="16"/>
      <c r="F33" s="13" t="s">
        <v>133</v>
      </c>
      <c r="G33" s="14">
        <v>4.4999999999999998E-2</v>
      </c>
      <c r="H33" s="15"/>
      <c r="I33" s="79">
        <f>H33*25</f>
        <v>0</v>
      </c>
      <c r="J33" s="16"/>
    </row>
    <row r="34" spans="1:10" ht="30" customHeight="1" x14ac:dyDescent="0.2">
      <c r="A34" s="39" t="s">
        <v>124</v>
      </c>
      <c r="B34" s="42">
        <v>0.03</v>
      </c>
      <c r="C34" s="43"/>
      <c r="D34" s="80">
        <f>C34*25</f>
        <v>0</v>
      </c>
      <c r="E34" s="44"/>
      <c r="F34" s="39" t="s">
        <v>164</v>
      </c>
      <c r="G34" s="42">
        <v>0.1</v>
      </c>
      <c r="H34" s="43"/>
      <c r="I34" s="80">
        <f>H34*25</f>
        <v>0</v>
      </c>
      <c r="J34" s="44"/>
    </row>
    <row r="35" spans="1:10" ht="30" customHeight="1" x14ac:dyDescent="0.2">
      <c r="A35" s="13" t="s">
        <v>157</v>
      </c>
      <c r="B35" s="14">
        <v>0.03</v>
      </c>
      <c r="C35" s="15"/>
      <c r="D35" s="79">
        <f>C35*50</f>
        <v>0</v>
      </c>
      <c r="E35" s="16"/>
      <c r="F35" s="13" t="s">
        <v>165</v>
      </c>
      <c r="G35" s="14">
        <v>4.4999999999999998E-2</v>
      </c>
      <c r="H35" s="15"/>
      <c r="I35" s="79">
        <f>H35*10</f>
        <v>0</v>
      </c>
      <c r="J35" s="16"/>
    </row>
    <row r="36" spans="1:10" ht="30" customHeight="1" x14ac:dyDescent="0.2">
      <c r="A36" s="39" t="s">
        <v>158</v>
      </c>
      <c r="B36" s="42">
        <v>0.03</v>
      </c>
      <c r="C36" s="43"/>
      <c r="D36" s="80">
        <f>C36*100</f>
        <v>0</v>
      </c>
      <c r="E36" s="44"/>
      <c r="F36" s="39" t="s">
        <v>166</v>
      </c>
      <c r="G36" s="42">
        <v>0.05</v>
      </c>
      <c r="H36" s="43"/>
      <c r="I36" s="80">
        <f>H36*10</f>
        <v>0</v>
      </c>
      <c r="J36" s="44"/>
    </row>
    <row r="37" spans="1:10" ht="30" customHeight="1" x14ac:dyDescent="0.2">
      <c r="A37" s="13" t="s">
        <v>159</v>
      </c>
      <c r="B37" s="14">
        <v>7.0000000000000007E-2</v>
      </c>
      <c r="C37" s="15"/>
      <c r="D37" s="79">
        <f>C37*25</f>
        <v>0</v>
      </c>
      <c r="E37" s="16"/>
      <c r="F37" s="13" t="s">
        <v>134</v>
      </c>
      <c r="G37" s="14">
        <v>2.5000000000000001E-2</v>
      </c>
      <c r="H37" s="15"/>
      <c r="I37" s="79">
        <f>H37*25</f>
        <v>0</v>
      </c>
      <c r="J37" s="16"/>
    </row>
    <row r="38" spans="1:10" ht="30" customHeight="1" x14ac:dyDescent="0.2">
      <c r="A38" s="39" t="s">
        <v>160</v>
      </c>
      <c r="B38" s="42">
        <v>0.04</v>
      </c>
      <c r="C38" s="43"/>
      <c r="D38" s="80">
        <f>C38*25</f>
        <v>0</v>
      </c>
      <c r="E38" s="44"/>
      <c r="F38" s="39" t="s">
        <v>135</v>
      </c>
      <c r="G38" s="42">
        <v>2.5000000000000001E-2</v>
      </c>
      <c r="H38" s="43"/>
      <c r="I38" s="80">
        <f>H38*50</f>
        <v>0</v>
      </c>
      <c r="J38" s="44"/>
    </row>
    <row r="39" spans="1:10" ht="30" customHeight="1" x14ac:dyDescent="0.2">
      <c r="A39" s="13" t="s">
        <v>161</v>
      </c>
      <c r="B39" s="14">
        <v>0.04</v>
      </c>
      <c r="C39" s="15"/>
      <c r="D39" s="79">
        <f>C39*50</f>
        <v>0</v>
      </c>
      <c r="E39" s="16"/>
      <c r="F39" s="13" t="s">
        <v>167</v>
      </c>
      <c r="G39" s="14">
        <v>2.5000000000000001E-2</v>
      </c>
      <c r="H39" s="15"/>
      <c r="I39" s="79">
        <f>H39*100</f>
        <v>0</v>
      </c>
      <c r="J39" s="16"/>
    </row>
    <row r="40" spans="1:10" ht="30" customHeight="1" x14ac:dyDescent="0.2">
      <c r="A40" s="39" t="s">
        <v>162</v>
      </c>
      <c r="B40" s="42">
        <v>0.04</v>
      </c>
      <c r="C40" s="43"/>
      <c r="D40" s="80">
        <f>C40*100</f>
        <v>0</v>
      </c>
      <c r="E40" s="44"/>
      <c r="F40" s="39" t="s">
        <v>168</v>
      </c>
      <c r="G40" s="42">
        <v>0.08</v>
      </c>
      <c r="H40" s="43"/>
      <c r="I40" s="80">
        <f>H40*25</f>
        <v>0</v>
      </c>
      <c r="J40" s="44"/>
    </row>
    <row r="41" spans="1:10" ht="30" customHeight="1" x14ac:dyDescent="0.2">
      <c r="A41" s="13" t="s">
        <v>163</v>
      </c>
      <c r="B41" s="14">
        <v>0.08</v>
      </c>
      <c r="C41" s="15"/>
      <c r="D41" s="79">
        <f>C41*25</f>
        <v>0</v>
      </c>
      <c r="E41" s="16"/>
      <c r="F41" s="13" t="s">
        <v>169</v>
      </c>
      <c r="G41" s="14">
        <v>0.05</v>
      </c>
      <c r="H41" s="15"/>
      <c r="I41" s="79">
        <f>H41*10</f>
        <v>0</v>
      </c>
      <c r="J41" s="16"/>
    </row>
    <row r="42" spans="1:10" ht="30" customHeight="1" x14ac:dyDescent="0.2">
      <c r="A42" s="39" t="s">
        <v>125</v>
      </c>
      <c r="B42" s="42">
        <v>0.1</v>
      </c>
      <c r="C42" s="43"/>
      <c r="D42" s="80">
        <f>C42*25</f>
        <v>0</v>
      </c>
      <c r="E42" s="44"/>
      <c r="F42" s="39" t="s">
        <v>170</v>
      </c>
      <c r="G42" s="42">
        <v>0.05</v>
      </c>
      <c r="H42" s="43"/>
      <c r="I42" s="80">
        <f>H42*25</f>
        <v>0</v>
      </c>
      <c r="J42" s="44"/>
    </row>
    <row r="43" spans="1:10" ht="30" customHeight="1" x14ac:dyDescent="0.2">
      <c r="A43" s="13" t="s">
        <v>126</v>
      </c>
      <c r="B43" s="14">
        <v>0.1</v>
      </c>
      <c r="C43" s="15"/>
      <c r="D43" s="79">
        <f>C43*50</f>
        <v>0</v>
      </c>
      <c r="E43" s="16"/>
      <c r="F43" s="13" t="s">
        <v>171</v>
      </c>
      <c r="G43" s="14">
        <v>0.05</v>
      </c>
      <c r="H43" s="15"/>
      <c r="I43" s="79">
        <f>H43*100</f>
        <v>0</v>
      </c>
      <c r="J43" s="16"/>
    </row>
    <row r="44" spans="1:10" ht="30" customHeight="1" x14ac:dyDescent="0.2">
      <c r="A44" s="39" t="s">
        <v>127</v>
      </c>
      <c r="B44" s="42">
        <v>0.1</v>
      </c>
      <c r="C44" s="43"/>
      <c r="D44" s="80">
        <f>C44*100</f>
        <v>0</v>
      </c>
      <c r="E44" s="44"/>
      <c r="F44" s="39" t="s">
        <v>172</v>
      </c>
      <c r="G44" s="42">
        <v>2.5000000000000001E-2</v>
      </c>
      <c r="H44" s="43"/>
      <c r="I44" s="80">
        <f>H44*25</f>
        <v>0</v>
      </c>
      <c r="J44" s="44"/>
    </row>
    <row r="45" spans="1:10" ht="30" customHeight="1" x14ac:dyDescent="0.2">
      <c r="A45" s="13" t="s">
        <v>128</v>
      </c>
      <c r="B45" s="14">
        <v>0.05</v>
      </c>
      <c r="C45" s="15"/>
      <c r="D45" s="79">
        <f>C45*10</f>
        <v>0</v>
      </c>
      <c r="E45" s="16"/>
      <c r="F45" s="13" t="s">
        <v>173</v>
      </c>
      <c r="G45" s="14">
        <v>2.5000000000000001E-2</v>
      </c>
      <c r="H45" s="15"/>
      <c r="I45" s="79">
        <f>H45*50</f>
        <v>0</v>
      </c>
      <c r="J45" s="16"/>
    </row>
    <row r="46" spans="1:10" ht="30" customHeight="1" x14ac:dyDescent="0.2">
      <c r="A46" s="39" t="s">
        <v>129</v>
      </c>
      <c r="B46" s="42">
        <v>0.05</v>
      </c>
      <c r="C46" s="43"/>
      <c r="D46" s="80">
        <f>C46*25</f>
        <v>0</v>
      </c>
      <c r="E46" s="44"/>
      <c r="F46" s="39" t="s">
        <v>174</v>
      </c>
      <c r="G46" s="42">
        <v>2.5000000000000001E-2</v>
      </c>
      <c r="H46" s="43"/>
      <c r="I46" s="80">
        <f>H46*100</f>
        <v>0</v>
      </c>
      <c r="J46" s="44"/>
    </row>
    <row r="47" spans="1:10" ht="30" customHeight="1" x14ac:dyDescent="0.2">
      <c r="A47" s="13" t="s">
        <v>130</v>
      </c>
      <c r="B47" s="14">
        <v>0.1</v>
      </c>
      <c r="C47" s="15"/>
      <c r="D47" s="79">
        <f>C47*25</f>
        <v>0</v>
      </c>
      <c r="E47" s="16"/>
      <c r="F47" s="13" t="s">
        <v>175</v>
      </c>
      <c r="G47" s="14">
        <v>0.05</v>
      </c>
      <c r="H47" s="15"/>
      <c r="I47" s="79">
        <f>H47*50</f>
        <v>0</v>
      </c>
      <c r="J47" s="16"/>
    </row>
    <row r="48" spans="1:10" ht="30" customHeight="1" x14ac:dyDescent="0.2">
      <c r="A48" s="39" t="s">
        <v>131</v>
      </c>
      <c r="B48" s="42">
        <v>0.1</v>
      </c>
      <c r="C48" s="43"/>
      <c r="D48" s="80">
        <f>C48*50</f>
        <v>0</v>
      </c>
      <c r="E48" s="44"/>
      <c r="F48" s="39" t="s">
        <v>176</v>
      </c>
      <c r="G48" s="42">
        <v>0.05</v>
      </c>
      <c r="H48" s="43"/>
      <c r="I48" s="80">
        <f>H48*100</f>
        <v>0</v>
      </c>
      <c r="J48" s="44"/>
    </row>
    <row r="49" spans="1:10" ht="28.5" customHeight="1" x14ac:dyDescent="0.2">
      <c r="A49" s="103"/>
      <c r="B49" s="104"/>
      <c r="C49" s="105"/>
      <c r="D49" s="106"/>
      <c r="E49" s="107"/>
      <c r="F49" s="103"/>
      <c r="G49" s="104"/>
      <c r="H49" s="105"/>
      <c r="I49" s="106"/>
      <c r="J49" s="107"/>
    </row>
    <row r="50" spans="1:10" ht="18" customHeight="1" x14ac:dyDescent="0.2">
      <c r="A50" s="166" t="s">
        <v>14</v>
      </c>
      <c r="B50" s="166"/>
      <c r="C50" s="166"/>
      <c r="D50" s="166"/>
      <c r="E50" s="166"/>
      <c r="F50" s="166"/>
      <c r="G50" s="166"/>
      <c r="H50" s="166"/>
      <c r="I50" s="166"/>
      <c r="J50" s="166"/>
    </row>
    <row r="51" spans="1:10" ht="51" customHeight="1" x14ac:dyDescent="0.2">
      <c r="A51" s="167" t="s">
        <v>70</v>
      </c>
      <c r="B51" s="167"/>
      <c r="C51" s="167"/>
      <c r="D51" s="167"/>
      <c r="E51" s="167"/>
      <c r="F51" s="167"/>
      <c r="G51" s="167"/>
      <c r="H51" s="167"/>
      <c r="I51" s="167"/>
      <c r="J51" s="167"/>
    </row>
    <row r="52" spans="1:10" ht="18" customHeight="1" x14ac:dyDescent="0.2">
      <c r="A52" s="166" t="s">
        <v>15</v>
      </c>
      <c r="B52" s="166"/>
      <c r="C52" s="166"/>
      <c r="D52" s="166"/>
      <c r="E52" s="166"/>
      <c r="F52" s="166"/>
      <c r="G52" s="166"/>
      <c r="H52" s="166"/>
      <c r="I52" s="166"/>
      <c r="J52" s="166"/>
    </row>
    <row r="53" spans="1:10" ht="60.75" customHeight="1" x14ac:dyDescent="0.2">
      <c r="A53" s="167" t="s">
        <v>31</v>
      </c>
      <c r="B53" s="167"/>
      <c r="C53" s="167"/>
      <c r="D53" s="167"/>
      <c r="E53" s="167"/>
      <c r="F53" s="167"/>
      <c r="G53" s="167"/>
      <c r="H53" s="167"/>
      <c r="I53" s="167"/>
      <c r="J53" s="167"/>
    </row>
    <row r="54" spans="1:10" ht="18" customHeight="1" x14ac:dyDescent="0.2">
      <c r="A54" s="166" t="s">
        <v>16</v>
      </c>
      <c r="B54" s="166"/>
      <c r="C54" s="166"/>
      <c r="D54" s="166"/>
      <c r="E54" s="166"/>
      <c r="F54" s="166"/>
      <c r="G54" s="166"/>
      <c r="H54" s="166"/>
      <c r="I54" s="166"/>
      <c r="J54" s="166"/>
    </row>
    <row r="55" spans="1:10" ht="73.5" customHeight="1" x14ac:dyDescent="0.2">
      <c r="A55" s="167" t="s">
        <v>34</v>
      </c>
      <c r="B55" s="167"/>
      <c r="C55" s="167"/>
      <c r="D55" s="167"/>
      <c r="E55" s="167"/>
      <c r="F55" s="167"/>
      <c r="G55" s="167"/>
      <c r="H55" s="167"/>
      <c r="I55" s="167"/>
      <c r="J55" s="167"/>
    </row>
    <row r="56" spans="1:10" ht="18" customHeight="1" x14ac:dyDescent="0.2">
      <c r="A56" s="166" t="s">
        <v>17</v>
      </c>
      <c r="B56" s="166"/>
      <c r="C56" s="166"/>
      <c r="D56" s="166"/>
      <c r="E56" s="166"/>
      <c r="F56" s="166"/>
      <c r="G56" s="166"/>
      <c r="H56" s="166"/>
      <c r="I56" s="166"/>
      <c r="J56" s="166"/>
    </row>
    <row r="57" spans="1:10" ht="45.75" customHeight="1" x14ac:dyDescent="0.2">
      <c r="A57" s="167" t="s">
        <v>177</v>
      </c>
      <c r="B57" s="167"/>
      <c r="C57" s="167"/>
      <c r="D57" s="167"/>
      <c r="E57" s="167"/>
      <c r="F57" s="167"/>
      <c r="G57" s="167"/>
      <c r="H57" s="167"/>
      <c r="I57" s="167"/>
      <c r="J57" s="167"/>
    </row>
    <row r="58" spans="1:10" ht="18" customHeight="1" x14ac:dyDescent="0.2">
      <c r="A58" s="166" t="s">
        <v>18</v>
      </c>
      <c r="B58" s="166"/>
      <c r="C58" s="166"/>
      <c r="D58" s="166"/>
      <c r="E58" s="166"/>
      <c r="F58" s="166"/>
      <c r="G58" s="166"/>
      <c r="H58" s="166"/>
      <c r="I58" s="166"/>
      <c r="J58" s="166"/>
    </row>
    <row r="59" spans="1:10" ht="33.75" customHeight="1" x14ac:dyDescent="0.2">
      <c r="A59" s="167" t="s">
        <v>84</v>
      </c>
      <c r="B59" s="167"/>
      <c r="C59" s="167"/>
      <c r="D59" s="167"/>
      <c r="E59" s="167"/>
      <c r="F59" s="167"/>
      <c r="G59" s="167"/>
      <c r="H59" s="167"/>
      <c r="I59" s="167"/>
      <c r="J59" s="167"/>
    </row>
    <row r="60" spans="1:10" ht="18" customHeight="1" x14ac:dyDescent="0.2">
      <c r="A60" s="166" t="s">
        <v>19</v>
      </c>
      <c r="B60" s="166"/>
      <c r="C60" s="166"/>
      <c r="D60" s="166"/>
      <c r="E60" s="166"/>
      <c r="F60" s="166"/>
      <c r="G60" s="166"/>
      <c r="H60" s="166"/>
      <c r="I60" s="166"/>
      <c r="J60" s="166"/>
    </row>
    <row r="61" spans="1:10" ht="75.75" customHeight="1" thickBot="1" x14ac:dyDescent="0.25">
      <c r="A61" s="165" t="s">
        <v>88</v>
      </c>
      <c r="B61" s="165"/>
      <c r="C61" s="165"/>
      <c r="D61" s="165"/>
      <c r="E61" s="165"/>
      <c r="F61" s="165"/>
      <c r="G61" s="165"/>
      <c r="H61" s="165"/>
      <c r="I61" s="165"/>
      <c r="J61" s="165"/>
    </row>
    <row r="62" spans="1:10" ht="21" customHeight="1" x14ac:dyDescent="0.2">
      <c r="A62" s="11"/>
      <c r="B62" s="12"/>
    </row>
    <row r="63" spans="1:10" ht="21" customHeight="1" x14ac:dyDescent="0.2">
      <c r="A63" s="11"/>
      <c r="B63" s="12"/>
    </row>
    <row r="64" spans="1:10" ht="21" customHeight="1" x14ac:dyDescent="0.2"/>
    <row r="65" spans="1:10" ht="21" customHeight="1" x14ac:dyDescent="0.2"/>
    <row r="66" spans="1:10" ht="26.25" customHeight="1" x14ac:dyDescent="0.2"/>
    <row r="67" spans="1:10" ht="26.45" customHeight="1" x14ac:dyDescent="0.2"/>
    <row r="68" spans="1:10" s="47" customFormat="1" ht="21" customHeight="1" x14ac:dyDescent="0.2">
      <c r="A68" s="1"/>
      <c r="B68" s="1"/>
      <c r="C68" s="1"/>
      <c r="D68" s="1"/>
      <c r="E68" s="1"/>
      <c r="F68" s="1"/>
      <c r="G68" s="1"/>
      <c r="H68" s="1"/>
      <c r="I68" s="1"/>
      <c r="J68" s="1"/>
    </row>
    <row r="69" spans="1:10" ht="21" customHeight="1" x14ac:dyDescent="0.2"/>
    <row r="70" spans="1:10" s="47" customFormat="1" ht="26.25" customHeight="1" x14ac:dyDescent="0.2">
      <c r="A70" s="1"/>
      <c r="B70" s="1"/>
      <c r="C70" s="1"/>
      <c r="D70" s="1"/>
      <c r="E70" s="1"/>
      <c r="F70" s="1"/>
      <c r="G70" s="1"/>
      <c r="H70" s="1"/>
      <c r="I70" s="1"/>
      <c r="J70" s="1"/>
    </row>
    <row r="71" spans="1:10" ht="26.25" customHeight="1" x14ac:dyDescent="0.2"/>
    <row r="72" spans="1:10" s="47" customFormat="1" ht="26.25" customHeight="1" x14ac:dyDescent="0.2">
      <c r="A72" s="1"/>
      <c r="B72" s="1"/>
      <c r="C72" s="1"/>
      <c r="D72" s="1"/>
      <c r="E72" s="1"/>
      <c r="F72" s="1"/>
      <c r="G72" s="1"/>
      <c r="H72" s="1"/>
      <c r="I72" s="1"/>
      <c r="J72" s="1"/>
    </row>
    <row r="73" spans="1:10" ht="21" customHeight="1" x14ac:dyDescent="0.2"/>
    <row r="74" spans="1:10" s="47" customFormat="1" ht="15.95" customHeight="1" x14ac:dyDescent="0.2">
      <c r="A74" s="1"/>
      <c r="B74" s="1"/>
      <c r="C74" s="1"/>
      <c r="D74" s="1"/>
      <c r="E74" s="1"/>
      <c r="F74" s="1"/>
      <c r="G74" s="1"/>
      <c r="H74" s="1"/>
      <c r="I74" s="1"/>
      <c r="J74" s="1"/>
    </row>
    <row r="75" spans="1:10" ht="18.95" customHeight="1" x14ac:dyDescent="0.2"/>
    <row r="76" spans="1:10" ht="18.600000000000001" customHeight="1" x14ac:dyDescent="0.2"/>
  </sheetData>
  <sheetProtection algorithmName="SHA-512" hashValue="2FVE+zUO06MkOWP8HNW1yiLkVlNFYAqwMKnueNE/Ndwr915Aeram1tyIS4scO5LrZWvQpZYPpSGZau/b0IhmOQ==" saltValue="W0+D/QQFxLxG2FKoou3H4w==" spinCount="100000" sheet="1" selectLockedCells="1"/>
  <mergeCells count="17">
    <mergeCell ref="F1:J1"/>
    <mergeCell ref="B2:E2"/>
    <mergeCell ref="B3:E3"/>
    <mergeCell ref="B4:E4"/>
    <mergeCell ref="G2:H2"/>
    <mergeCell ref="A50:J50"/>
    <mergeCell ref="A51:J51"/>
    <mergeCell ref="A52:J52"/>
    <mergeCell ref="A53:J53"/>
    <mergeCell ref="A60:J60"/>
    <mergeCell ref="A61:J61"/>
    <mergeCell ref="A54:J54"/>
    <mergeCell ref="A55:J55"/>
    <mergeCell ref="A56:J56"/>
    <mergeCell ref="A57:J57"/>
    <mergeCell ref="A58:J58"/>
    <mergeCell ref="A59:J59"/>
  </mergeCells>
  <conditionalFormatting sqref="C6:C49">
    <cfRule type="cellIs" dxfId="6" priority="117" operator="greaterThan">
      <formula>0</formula>
    </cfRule>
    <cfRule type="cellIs" dxfId="5" priority="120" operator="greaterThan">
      <formula>"if c$6 &gt;0"</formula>
    </cfRule>
  </conditionalFormatting>
  <conditionalFormatting sqref="H6:H8">
    <cfRule type="cellIs" dxfId="4" priority="80" operator="greaterThan">
      <formula>"if c$6 &gt;0"</formula>
    </cfRule>
  </conditionalFormatting>
  <conditionalFormatting sqref="H6:H49">
    <cfRule type="cellIs" dxfId="3" priority="55" operator="greaterThan">
      <formula>0</formula>
    </cfRule>
  </conditionalFormatting>
  <printOptions horizontalCentered="1"/>
  <pageMargins left="0.01" right="1.0416666666666701E-2" top="0.72" bottom="8.0208333333333295E-3" header="0" footer="0"/>
  <pageSetup scale="80" fitToHeight="0" orientation="portrait" horizontalDpi="360" verticalDpi="360" r:id="rId1"/>
  <headerFooter>
    <oddHeader xml:space="preserve">&amp;C&amp;"Arial,Bold Italic"&amp;18St. Nicholas Scrip Program&amp;16
In-Stock Order Form
</oddHeader>
    <oddFooter xml:space="preserve">&amp;R
rev. date 08/2026  </oddFooter>
    <firstHeader xml:space="preserve">&amp;C&amp;"Arial,Bold Italic"&amp;16St. Nicholas Scrip Program
In-Stock Order Form&amp;"-,Regular"&amp;11
</firstHeader>
  </headerFooter>
  <rowBreaks count="1" manualBreakCount="1">
    <brk id="3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L38"/>
  <sheetViews>
    <sheetView showGridLines="0" view="pageLayout" topLeftCell="A11" zoomScaleNormal="100" zoomScaleSheetLayoutView="100" workbookViewId="0">
      <selection activeCell="B4" sqref="B4:E4"/>
    </sheetView>
  </sheetViews>
  <sheetFormatPr defaultRowHeight="12.75" x14ac:dyDescent="0.2"/>
  <cols>
    <col min="1" max="1" width="17.7109375" style="18" customWidth="1"/>
    <col min="2" max="2" width="8.7109375" style="18" customWidth="1"/>
    <col min="3" max="3" width="5.7109375" style="18" customWidth="1"/>
    <col min="4" max="4" width="8.7109375" style="18" customWidth="1"/>
    <col min="5" max="5" width="30.7109375" style="18" customWidth="1"/>
    <col min="6" max="6" width="11.28515625" style="18" customWidth="1"/>
    <col min="7" max="7" width="7.140625" style="18" customWidth="1"/>
    <col min="8" max="8" width="8.7109375" style="18" customWidth="1"/>
    <col min="9" max="9" width="5.7109375" style="18" customWidth="1"/>
    <col min="10" max="10" width="8.7109375" style="18" customWidth="1"/>
    <col min="11" max="11" width="30.7109375" style="18" customWidth="1"/>
    <col min="12" max="12" width="0.140625" style="18" customWidth="1"/>
    <col min="13" max="255" width="9.140625" style="18"/>
    <col min="256" max="256" width="17.7109375" style="18" customWidth="1"/>
    <col min="257" max="257" width="8.7109375" style="18" customWidth="1"/>
    <col min="258" max="258" width="5.7109375" style="18" customWidth="1"/>
    <col min="259" max="259" width="8.7109375" style="18" customWidth="1"/>
    <col min="260" max="260" width="30.7109375" style="18" customWidth="1"/>
    <col min="261" max="261" width="11.28515625" style="18" customWidth="1"/>
    <col min="262" max="262" width="7.140625" style="18" customWidth="1"/>
    <col min="263" max="263" width="8.7109375" style="18" customWidth="1"/>
    <col min="264" max="264" width="5.7109375" style="18" customWidth="1"/>
    <col min="265" max="265" width="8.7109375" style="18" customWidth="1"/>
    <col min="266" max="266" width="30.7109375" style="18" customWidth="1"/>
    <col min="267" max="267" width="8.5703125" style="18" customWidth="1"/>
    <col min="268" max="268" width="0.140625" style="18" customWidth="1"/>
    <col min="269" max="511" width="9.140625" style="18"/>
    <col min="512" max="512" width="17.7109375" style="18" customWidth="1"/>
    <col min="513" max="513" width="8.7109375" style="18" customWidth="1"/>
    <col min="514" max="514" width="5.7109375" style="18" customWidth="1"/>
    <col min="515" max="515" width="8.7109375" style="18" customWidth="1"/>
    <col min="516" max="516" width="30.7109375" style="18" customWidth="1"/>
    <col min="517" max="517" width="11.28515625" style="18" customWidth="1"/>
    <col min="518" max="518" width="7.140625" style="18" customWidth="1"/>
    <col min="519" max="519" width="8.7109375" style="18" customWidth="1"/>
    <col min="520" max="520" width="5.7109375" style="18" customWidth="1"/>
    <col min="521" max="521" width="8.7109375" style="18" customWidth="1"/>
    <col min="522" max="522" width="30.7109375" style="18" customWidth="1"/>
    <col min="523" max="523" width="8.5703125" style="18" customWidth="1"/>
    <col min="524" max="524" width="0.140625" style="18" customWidth="1"/>
    <col min="525" max="767" width="9.140625" style="18"/>
    <col min="768" max="768" width="17.7109375" style="18" customWidth="1"/>
    <col min="769" max="769" width="8.7109375" style="18" customWidth="1"/>
    <col min="770" max="770" width="5.7109375" style="18" customWidth="1"/>
    <col min="771" max="771" width="8.7109375" style="18" customWidth="1"/>
    <col min="772" max="772" width="30.7109375" style="18" customWidth="1"/>
    <col min="773" max="773" width="11.28515625" style="18" customWidth="1"/>
    <col min="774" max="774" width="7.140625" style="18" customWidth="1"/>
    <col min="775" max="775" width="8.7109375" style="18" customWidth="1"/>
    <col min="776" max="776" width="5.7109375" style="18" customWidth="1"/>
    <col min="777" max="777" width="8.7109375" style="18" customWidth="1"/>
    <col min="778" max="778" width="30.7109375" style="18" customWidth="1"/>
    <col min="779" max="779" width="8.5703125" style="18" customWidth="1"/>
    <col min="780" max="780" width="0.140625" style="18" customWidth="1"/>
    <col min="781" max="1023" width="9.140625" style="18"/>
    <col min="1024" max="1024" width="17.7109375" style="18" customWidth="1"/>
    <col min="1025" max="1025" width="8.7109375" style="18" customWidth="1"/>
    <col min="1026" max="1026" width="5.7109375" style="18" customWidth="1"/>
    <col min="1027" max="1027" width="8.7109375" style="18" customWidth="1"/>
    <col min="1028" max="1028" width="30.7109375" style="18" customWidth="1"/>
    <col min="1029" max="1029" width="11.28515625" style="18" customWidth="1"/>
    <col min="1030" max="1030" width="7.140625" style="18" customWidth="1"/>
    <col min="1031" max="1031" width="8.7109375" style="18" customWidth="1"/>
    <col min="1032" max="1032" width="5.7109375" style="18" customWidth="1"/>
    <col min="1033" max="1033" width="8.7109375" style="18" customWidth="1"/>
    <col min="1034" max="1034" width="30.7109375" style="18" customWidth="1"/>
    <col min="1035" max="1035" width="8.5703125" style="18" customWidth="1"/>
    <col min="1036" max="1036" width="0.140625" style="18" customWidth="1"/>
    <col min="1037" max="1279" width="9.140625" style="18"/>
    <col min="1280" max="1280" width="17.7109375" style="18" customWidth="1"/>
    <col min="1281" max="1281" width="8.7109375" style="18" customWidth="1"/>
    <col min="1282" max="1282" width="5.7109375" style="18" customWidth="1"/>
    <col min="1283" max="1283" width="8.7109375" style="18" customWidth="1"/>
    <col min="1284" max="1284" width="30.7109375" style="18" customWidth="1"/>
    <col min="1285" max="1285" width="11.28515625" style="18" customWidth="1"/>
    <col min="1286" max="1286" width="7.140625" style="18" customWidth="1"/>
    <col min="1287" max="1287" width="8.7109375" style="18" customWidth="1"/>
    <col min="1288" max="1288" width="5.7109375" style="18" customWidth="1"/>
    <col min="1289" max="1289" width="8.7109375" style="18" customWidth="1"/>
    <col min="1290" max="1290" width="30.7109375" style="18" customWidth="1"/>
    <col min="1291" max="1291" width="8.5703125" style="18" customWidth="1"/>
    <col min="1292" max="1292" width="0.140625" style="18" customWidth="1"/>
    <col min="1293" max="1535" width="9.140625" style="18"/>
    <col min="1536" max="1536" width="17.7109375" style="18" customWidth="1"/>
    <col min="1537" max="1537" width="8.7109375" style="18" customWidth="1"/>
    <col min="1538" max="1538" width="5.7109375" style="18" customWidth="1"/>
    <col min="1539" max="1539" width="8.7109375" style="18" customWidth="1"/>
    <col min="1540" max="1540" width="30.7109375" style="18" customWidth="1"/>
    <col min="1541" max="1541" width="11.28515625" style="18" customWidth="1"/>
    <col min="1542" max="1542" width="7.140625" style="18" customWidth="1"/>
    <col min="1543" max="1543" width="8.7109375" style="18" customWidth="1"/>
    <col min="1544" max="1544" width="5.7109375" style="18" customWidth="1"/>
    <col min="1545" max="1545" width="8.7109375" style="18" customWidth="1"/>
    <col min="1546" max="1546" width="30.7109375" style="18" customWidth="1"/>
    <col min="1547" max="1547" width="8.5703125" style="18" customWidth="1"/>
    <col min="1548" max="1548" width="0.140625" style="18" customWidth="1"/>
    <col min="1549" max="1791" width="9.140625" style="18"/>
    <col min="1792" max="1792" width="17.7109375" style="18" customWidth="1"/>
    <col min="1793" max="1793" width="8.7109375" style="18" customWidth="1"/>
    <col min="1794" max="1794" width="5.7109375" style="18" customWidth="1"/>
    <col min="1795" max="1795" width="8.7109375" style="18" customWidth="1"/>
    <col min="1796" max="1796" width="30.7109375" style="18" customWidth="1"/>
    <col min="1797" max="1797" width="11.28515625" style="18" customWidth="1"/>
    <col min="1798" max="1798" width="7.140625" style="18" customWidth="1"/>
    <col min="1799" max="1799" width="8.7109375" style="18" customWidth="1"/>
    <col min="1800" max="1800" width="5.7109375" style="18" customWidth="1"/>
    <col min="1801" max="1801" width="8.7109375" style="18" customWidth="1"/>
    <col min="1802" max="1802" width="30.7109375" style="18" customWidth="1"/>
    <col min="1803" max="1803" width="8.5703125" style="18" customWidth="1"/>
    <col min="1804" max="1804" width="0.140625" style="18" customWidth="1"/>
    <col min="1805" max="2047" width="9.140625" style="18"/>
    <col min="2048" max="2048" width="17.7109375" style="18" customWidth="1"/>
    <col min="2049" max="2049" width="8.7109375" style="18" customWidth="1"/>
    <col min="2050" max="2050" width="5.7109375" style="18" customWidth="1"/>
    <col min="2051" max="2051" width="8.7109375" style="18" customWidth="1"/>
    <col min="2052" max="2052" width="30.7109375" style="18" customWidth="1"/>
    <col min="2053" max="2053" width="11.28515625" style="18" customWidth="1"/>
    <col min="2054" max="2054" width="7.140625" style="18" customWidth="1"/>
    <col min="2055" max="2055" width="8.7109375" style="18" customWidth="1"/>
    <col min="2056" max="2056" width="5.7109375" style="18" customWidth="1"/>
    <col min="2057" max="2057" width="8.7109375" style="18" customWidth="1"/>
    <col min="2058" max="2058" width="30.7109375" style="18" customWidth="1"/>
    <col min="2059" max="2059" width="8.5703125" style="18" customWidth="1"/>
    <col min="2060" max="2060" width="0.140625" style="18" customWidth="1"/>
    <col min="2061" max="2303" width="9.140625" style="18"/>
    <col min="2304" max="2304" width="17.7109375" style="18" customWidth="1"/>
    <col min="2305" max="2305" width="8.7109375" style="18" customWidth="1"/>
    <col min="2306" max="2306" width="5.7109375" style="18" customWidth="1"/>
    <col min="2307" max="2307" width="8.7109375" style="18" customWidth="1"/>
    <col min="2308" max="2308" width="30.7109375" style="18" customWidth="1"/>
    <col min="2309" max="2309" width="11.28515625" style="18" customWidth="1"/>
    <col min="2310" max="2310" width="7.140625" style="18" customWidth="1"/>
    <col min="2311" max="2311" width="8.7109375" style="18" customWidth="1"/>
    <col min="2312" max="2312" width="5.7109375" style="18" customWidth="1"/>
    <col min="2313" max="2313" width="8.7109375" style="18" customWidth="1"/>
    <col min="2314" max="2314" width="30.7109375" style="18" customWidth="1"/>
    <col min="2315" max="2315" width="8.5703125" style="18" customWidth="1"/>
    <col min="2316" max="2316" width="0.140625" style="18" customWidth="1"/>
    <col min="2317" max="2559" width="9.140625" style="18"/>
    <col min="2560" max="2560" width="17.7109375" style="18" customWidth="1"/>
    <col min="2561" max="2561" width="8.7109375" style="18" customWidth="1"/>
    <col min="2562" max="2562" width="5.7109375" style="18" customWidth="1"/>
    <col min="2563" max="2563" width="8.7109375" style="18" customWidth="1"/>
    <col min="2564" max="2564" width="30.7109375" style="18" customWidth="1"/>
    <col min="2565" max="2565" width="11.28515625" style="18" customWidth="1"/>
    <col min="2566" max="2566" width="7.140625" style="18" customWidth="1"/>
    <col min="2567" max="2567" width="8.7109375" style="18" customWidth="1"/>
    <col min="2568" max="2568" width="5.7109375" style="18" customWidth="1"/>
    <col min="2569" max="2569" width="8.7109375" style="18" customWidth="1"/>
    <col min="2570" max="2570" width="30.7109375" style="18" customWidth="1"/>
    <col min="2571" max="2571" width="8.5703125" style="18" customWidth="1"/>
    <col min="2572" max="2572" width="0.140625" style="18" customWidth="1"/>
    <col min="2573" max="2815" width="9.140625" style="18"/>
    <col min="2816" max="2816" width="17.7109375" style="18" customWidth="1"/>
    <col min="2817" max="2817" width="8.7109375" style="18" customWidth="1"/>
    <col min="2818" max="2818" width="5.7109375" style="18" customWidth="1"/>
    <col min="2819" max="2819" width="8.7109375" style="18" customWidth="1"/>
    <col min="2820" max="2820" width="30.7109375" style="18" customWidth="1"/>
    <col min="2821" max="2821" width="11.28515625" style="18" customWidth="1"/>
    <col min="2822" max="2822" width="7.140625" style="18" customWidth="1"/>
    <col min="2823" max="2823" width="8.7109375" style="18" customWidth="1"/>
    <col min="2824" max="2824" width="5.7109375" style="18" customWidth="1"/>
    <col min="2825" max="2825" width="8.7109375" style="18" customWidth="1"/>
    <col min="2826" max="2826" width="30.7109375" style="18" customWidth="1"/>
    <col min="2827" max="2827" width="8.5703125" style="18" customWidth="1"/>
    <col min="2828" max="2828" width="0.140625" style="18" customWidth="1"/>
    <col min="2829" max="3071" width="9.140625" style="18"/>
    <col min="3072" max="3072" width="17.7109375" style="18" customWidth="1"/>
    <col min="3073" max="3073" width="8.7109375" style="18" customWidth="1"/>
    <col min="3074" max="3074" width="5.7109375" style="18" customWidth="1"/>
    <col min="3075" max="3075" width="8.7109375" style="18" customWidth="1"/>
    <col min="3076" max="3076" width="30.7109375" style="18" customWidth="1"/>
    <col min="3077" max="3077" width="11.28515625" style="18" customWidth="1"/>
    <col min="3078" max="3078" width="7.140625" style="18" customWidth="1"/>
    <col min="3079" max="3079" width="8.7109375" style="18" customWidth="1"/>
    <col min="3080" max="3080" width="5.7109375" style="18" customWidth="1"/>
    <col min="3081" max="3081" width="8.7109375" style="18" customWidth="1"/>
    <col min="3082" max="3082" width="30.7109375" style="18" customWidth="1"/>
    <col min="3083" max="3083" width="8.5703125" style="18" customWidth="1"/>
    <col min="3084" max="3084" width="0.140625" style="18" customWidth="1"/>
    <col min="3085" max="3327" width="9.140625" style="18"/>
    <col min="3328" max="3328" width="17.7109375" style="18" customWidth="1"/>
    <col min="3329" max="3329" width="8.7109375" style="18" customWidth="1"/>
    <col min="3330" max="3330" width="5.7109375" style="18" customWidth="1"/>
    <col min="3331" max="3331" width="8.7109375" style="18" customWidth="1"/>
    <col min="3332" max="3332" width="30.7109375" style="18" customWidth="1"/>
    <col min="3333" max="3333" width="11.28515625" style="18" customWidth="1"/>
    <col min="3334" max="3334" width="7.140625" style="18" customWidth="1"/>
    <col min="3335" max="3335" width="8.7109375" style="18" customWidth="1"/>
    <col min="3336" max="3336" width="5.7109375" style="18" customWidth="1"/>
    <col min="3337" max="3337" width="8.7109375" style="18" customWidth="1"/>
    <col min="3338" max="3338" width="30.7109375" style="18" customWidth="1"/>
    <col min="3339" max="3339" width="8.5703125" style="18" customWidth="1"/>
    <col min="3340" max="3340" width="0.140625" style="18" customWidth="1"/>
    <col min="3341" max="3583" width="9.140625" style="18"/>
    <col min="3584" max="3584" width="17.7109375" style="18" customWidth="1"/>
    <col min="3585" max="3585" width="8.7109375" style="18" customWidth="1"/>
    <col min="3586" max="3586" width="5.7109375" style="18" customWidth="1"/>
    <col min="3587" max="3587" width="8.7109375" style="18" customWidth="1"/>
    <col min="3588" max="3588" width="30.7109375" style="18" customWidth="1"/>
    <col min="3589" max="3589" width="11.28515625" style="18" customWidth="1"/>
    <col min="3590" max="3590" width="7.140625" style="18" customWidth="1"/>
    <col min="3591" max="3591" width="8.7109375" style="18" customWidth="1"/>
    <col min="3592" max="3592" width="5.7109375" style="18" customWidth="1"/>
    <col min="3593" max="3593" width="8.7109375" style="18" customWidth="1"/>
    <col min="3594" max="3594" width="30.7109375" style="18" customWidth="1"/>
    <col min="3595" max="3595" width="8.5703125" style="18" customWidth="1"/>
    <col min="3596" max="3596" width="0.140625" style="18" customWidth="1"/>
    <col min="3597" max="3839" width="9.140625" style="18"/>
    <col min="3840" max="3840" width="17.7109375" style="18" customWidth="1"/>
    <col min="3841" max="3841" width="8.7109375" style="18" customWidth="1"/>
    <col min="3842" max="3842" width="5.7109375" style="18" customWidth="1"/>
    <col min="3843" max="3843" width="8.7109375" style="18" customWidth="1"/>
    <col min="3844" max="3844" width="30.7109375" style="18" customWidth="1"/>
    <col min="3845" max="3845" width="11.28515625" style="18" customWidth="1"/>
    <col min="3846" max="3846" width="7.140625" style="18" customWidth="1"/>
    <col min="3847" max="3847" width="8.7109375" style="18" customWidth="1"/>
    <col min="3848" max="3848" width="5.7109375" style="18" customWidth="1"/>
    <col min="3849" max="3849" width="8.7109375" style="18" customWidth="1"/>
    <col min="3850" max="3850" width="30.7109375" style="18" customWidth="1"/>
    <col min="3851" max="3851" width="8.5703125" style="18" customWidth="1"/>
    <col min="3852" max="3852" width="0.140625" style="18" customWidth="1"/>
    <col min="3853" max="4095" width="9.140625" style="18"/>
    <col min="4096" max="4096" width="17.7109375" style="18" customWidth="1"/>
    <col min="4097" max="4097" width="8.7109375" style="18" customWidth="1"/>
    <col min="4098" max="4098" width="5.7109375" style="18" customWidth="1"/>
    <col min="4099" max="4099" width="8.7109375" style="18" customWidth="1"/>
    <col min="4100" max="4100" width="30.7109375" style="18" customWidth="1"/>
    <col min="4101" max="4101" width="11.28515625" style="18" customWidth="1"/>
    <col min="4102" max="4102" width="7.140625" style="18" customWidth="1"/>
    <col min="4103" max="4103" width="8.7109375" style="18" customWidth="1"/>
    <col min="4104" max="4104" width="5.7109375" style="18" customWidth="1"/>
    <col min="4105" max="4105" width="8.7109375" style="18" customWidth="1"/>
    <col min="4106" max="4106" width="30.7109375" style="18" customWidth="1"/>
    <col min="4107" max="4107" width="8.5703125" style="18" customWidth="1"/>
    <col min="4108" max="4108" width="0.140625" style="18" customWidth="1"/>
    <col min="4109" max="4351" width="9.140625" style="18"/>
    <col min="4352" max="4352" width="17.7109375" style="18" customWidth="1"/>
    <col min="4353" max="4353" width="8.7109375" style="18" customWidth="1"/>
    <col min="4354" max="4354" width="5.7109375" style="18" customWidth="1"/>
    <col min="4355" max="4355" width="8.7109375" style="18" customWidth="1"/>
    <col min="4356" max="4356" width="30.7109375" style="18" customWidth="1"/>
    <col min="4357" max="4357" width="11.28515625" style="18" customWidth="1"/>
    <col min="4358" max="4358" width="7.140625" style="18" customWidth="1"/>
    <col min="4359" max="4359" width="8.7109375" style="18" customWidth="1"/>
    <col min="4360" max="4360" width="5.7109375" style="18" customWidth="1"/>
    <col min="4361" max="4361" width="8.7109375" style="18" customWidth="1"/>
    <col min="4362" max="4362" width="30.7109375" style="18" customWidth="1"/>
    <col min="4363" max="4363" width="8.5703125" style="18" customWidth="1"/>
    <col min="4364" max="4364" width="0.140625" style="18" customWidth="1"/>
    <col min="4365" max="4607" width="9.140625" style="18"/>
    <col min="4608" max="4608" width="17.7109375" style="18" customWidth="1"/>
    <col min="4609" max="4609" width="8.7109375" style="18" customWidth="1"/>
    <col min="4610" max="4610" width="5.7109375" style="18" customWidth="1"/>
    <col min="4611" max="4611" width="8.7109375" style="18" customWidth="1"/>
    <col min="4612" max="4612" width="30.7109375" style="18" customWidth="1"/>
    <col min="4613" max="4613" width="11.28515625" style="18" customWidth="1"/>
    <col min="4614" max="4614" width="7.140625" style="18" customWidth="1"/>
    <col min="4615" max="4615" width="8.7109375" style="18" customWidth="1"/>
    <col min="4616" max="4616" width="5.7109375" style="18" customWidth="1"/>
    <col min="4617" max="4617" width="8.7109375" style="18" customWidth="1"/>
    <col min="4618" max="4618" width="30.7109375" style="18" customWidth="1"/>
    <col min="4619" max="4619" width="8.5703125" style="18" customWidth="1"/>
    <col min="4620" max="4620" width="0.140625" style="18" customWidth="1"/>
    <col min="4621" max="4863" width="9.140625" style="18"/>
    <col min="4864" max="4864" width="17.7109375" style="18" customWidth="1"/>
    <col min="4865" max="4865" width="8.7109375" style="18" customWidth="1"/>
    <col min="4866" max="4866" width="5.7109375" style="18" customWidth="1"/>
    <col min="4867" max="4867" width="8.7109375" style="18" customWidth="1"/>
    <col min="4868" max="4868" width="30.7109375" style="18" customWidth="1"/>
    <col min="4869" max="4869" width="11.28515625" style="18" customWidth="1"/>
    <col min="4870" max="4870" width="7.140625" style="18" customWidth="1"/>
    <col min="4871" max="4871" width="8.7109375" style="18" customWidth="1"/>
    <col min="4872" max="4872" width="5.7109375" style="18" customWidth="1"/>
    <col min="4873" max="4873" width="8.7109375" style="18" customWidth="1"/>
    <col min="4874" max="4874" width="30.7109375" style="18" customWidth="1"/>
    <col min="4875" max="4875" width="8.5703125" style="18" customWidth="1"/>
    <col min="4876" max="4876" width="0.140625" style="18" customWidth="1"/>
    <col min="4877" max="5119" width="9.140625" style="18"/>
    <col min="5120" max="5120" width="17.7109375" style="18" customWidth="1"/>
    <col min="5121" max="5121" width="8.7109375" style="18" customWidth="1"/>
    <col min="5122" max="5122" width="5.7109375" style="18" customWidth="1"/>
    <col min="5123" max="5123" width="8.7109375" style="18" customWidth="1"/>
    <col min="5124" max="5124" width="30.7109375" style="18" customWidth="1"/>
    <col min="5125" max="5125" width="11.28515625" style="18" customWidth="1"/>
    <col min="5126" max="5126" width="7.140625" style="18" customWidth="1"/>
    <col min="5127" max="5127" width="8.7109375" style="18" customWidth="1"/>
    <col min="5128" max="5128" width="5.7109375" style="18" customWidth="1"/>
    <col min="5129" max="5129" width="8.7109375" style="18" customWidth="1"/>
    <col min="5130" max="5130" width="30.7109375" style="18" customWidth="1"/>
    <col min="5131" max="5131" width="8.5703125" style="18" customWidth="1"/>
    <col min="5132" max="5132" width="0.140625" style="18" customWidth="1"/>
    <col min="5133" max="5375" width="9.140625" style="18"/>
    <col min="5376" max="5376" width="17.7109375" style="18" customWidth="1"/>
    <col min="5377" max="5377" width="8.7109375" style="18" customWidth="1"/>
    <col min="5378" max="5378" width="5.7109375" style="18" customWidth="1"/>
    <col min="5379" max="5379" width="8.7109375" style="18" customWidth="1"/>
    <col min="5380" max="5380" width="30.7109375" style="18" customWidth="1"/>
    <col min="5381" max="5381" width="11.28515625" style="18" customWidth="1"/>
    <col min="5382" max="5382" width="7.140625" style="18" customWidth="1"/>
    <col min="5383" max="5383" width="8.7109375" style="18" customWidth="1"/>
    <col min="5384" max="5384" width="5.7109375" style="18" customWidth="1"/>
    <col min="5385" max="5385" width="8.7109375" style="18" customWidth="1"/>
    <col min="5386" max="5386" width="30.7109375" style="18" customWidth="1"/>
    <col min="5387" max="5387" width="8.5703125" style="18" customWidth="1"/>
    <col min="5388" max="5388" width="0.140625" style="18" customWidth="1"/>
    <col min="5389" max="5631" width="9.140625" style="18"/>
    <col min="5632" max="5632" width="17.7109375" style="18" customWidth="1"/>
    <col min="5633" max="5633" width="8.7109375" style="18" customWidth="1"/>
    <col min="5634" max="5634" width="5.7109375" style="18" customWidth="1"/>
    <col min="5635" max="5635" width="8.7109375" style="18" customWidth="1"/>
    <col min="5636" max="5636" width="30.7109375" style="18" customWidth="1"/>
    <col min="5637" max="5637" width="11.28515625" style="18" customWidth="1"/>
    <col min="5638" max="5638" width="7.140625" style="18" customWidth="1"/>
    <col min="5639" max="5639" width="8.7109375" style="18" customWidth="1"/>
    <col min="5640" max="5640" width="5.7109375" style="18" customWidth="1"/>
    <col min="5641" max="5641" width="8.7109375" style="18" customWidth="1"/>
    <col min="5642" max="5642" width="30.7109375" style="18" customWidth="1"/>
    <col min="5643" max="5643" width="8.5703125" style="18" customWidth="1"/>
    <col min="5644" max="5644" width="0.140625" style="18" customWidth="1"/>
    <col min="5645" max="5887" width="9.140625" style="18"/>
    <col min="5888" max="5888" width="17.7109375" style="18" customWidth="1"/>
    <col min="5889" max="5889" width="8.7109375" style="18" customWidth="1"/>
    <col min="5890" max="5890" width="5.7109375" style="18" customWidth="1"/>
    <col min="5891" max="5891" width="8.7109375" style="18" customWidth="1"/>
    <col min="5892" max="5892" width="30.7109375" style="18" customWidth="1"/>
    <col min="5893" max="5893" width="11.28515625" style="18" customWidth="1"/>
    <col min="5894" max="5894" width="7.140625" style="18" customWidth="1"/>
    <col min="5895" max="5895" width="8.7109375" style="18" customWidth="1"/>
    <col min="5896" max="5896" width="5.7109375" style="18" customWidth="1"/>
    <col min="5897" max="5897" width="8.7109375" style="18" customWidth="1"/>
    <col min="5898" max="5898" width="30.7109375" style="18" customWidth="1"/>
    <col min="5899" max="5899" width="8.5703125" style="18" customWidth="1"/>
    <col min="5900" max="5900" width="0.140625" style="18" customWidth="1"/>
    <col min="5901" max="6143" width="9.140625" style="18"/>
    <col min="6144" max="6144" width="17.7109375" style="18" customWidth="1"/>
    <col min="6145" max="6145" width="8.7109375" style="18" customWidth="1"/>
    <col min="6146" max="6146" width="5.7109375" style="18" customWidth="1"/>
    <col min="6147" max="6147" width="8.7109375" style="18" customWidth="1"/>
    <col min="6148" max="6148" width="30.7109375" style="18" customWidth="1"/>
    <col min="6149" max="6149" width="11.28515625" style="18" customWidth="1"/>
    <col min="6150" max="6150" width="7.140625" style="18" customWidth="1"/>
    <col min="6151" max="6151" width="8.7109375" style="18" customWidth="1"/>
    <col min="6152" max="6152" width="5.7109375" style="18" customWidth="1"/>
    <col min="6153" max="6153" width="8.7109375" style="18" customWidth="1"/>
    <col min="6154" max="6154" width="30.7109375" style="18" customWidth="1"/>
    <col min="6155" max="6155" width="8.5703125" style="18" customWidth="1"/>
    <col min="6156" max="6156" width="0.140625" style="18" customWidth="1"/>
    <col min="6157" max="6399" width="9.140625" style="18"/>
    <col min="6400" max="6400" width="17.7109375" style="18" customWidth="1"/>
    <col min="6401" max="6401" width="8.7109375" style="18" customWidth="1"/>
    <col min="6402" max="6402" width="5.7109375" style="18" customWidth="1"/>
    <col min="6403" max="6403" width="8.7109375" style="18" customWidth="1"/>
    <col min="6404" max="6404" width="30.7109375" style="18" customWidth="1"/>
    <col min="6405" max="6405" width="11.28515625" style="18" customWidth="1"/>
    <col min="6406" max="6406" width="7.140625" style="18" customWidth="1"/>
    <col min="6407" max="6407" width="8.7109375" style="18" customWidth="1"/>
    <col min="6408" max="6408" width="5.7109375" style="18" customWidth="1"/>
    <col min="6409" max="6409" width="8.7109375" style="18" customWidth="1"/>
    <col min="6410" max="6410" width="30.7109375" style="18" customWidth="1"/>
    <col min="6411" max="6411" width="8.5703125" style="18" customWidth="1"/>
    <col min="6412" max="6412" width="0.140625" style="18" customWidth="1"/>
    <col min="6413" max="6655" width="9.140625" style="18"/>
    <col min="6656" max="6656" width="17.7109375" style="18" customWidth="1"/>
    <col min="6657" max="6657" width="8.7109375" style="18" customWidth="1"/>
    <col min="6658" max="6658" width="5.7109375" style="18" customWidth="1"/>
    <col min="6659" max="6659" width="8.7109375" style="18" customWidth="1"/>
    <col min="6660" max="6660" width="30.7109375" style="18" customWidth="1"/>
    <col min="6661" max="6661" width="11.28515625" style="18" customWidth="1"/>
    <col min="6662" max="6662" width="7.140625" style="18" customWidth="1"/>
    <col min="6663" max="6663" width="8.7109375" style="18" customWidth="1"/>
    <col min="6664" max="6664" width="5.7109375" style="18" customWidth="1"/>
    <col min="6665" max="6665" width="8.7109375" style="18" customWidth="1"/>
    <col min="6666" max="6666" width="30.7109375" style="18" customWidth="1"/>
    <col min="6667" max="6667" width="8.5703125" style="18" customWidth="1"/>
    <col min="6668" max="6668" width="0.140625" style="18" customWidth="1"/>
    <col min="6669" max="6911" width="9.140625" style="18"/>
    <col min="6912" max="6912" width="17.7109375" style="18" customWidth="1"/>
    <col min="6913" max="6913" width="8.7109375" style="18" customWidth="1"/>
    <col min="6914" max="6914" width="5.7109375" style="18" customWidth="1"/>
    <col min="6915" max="6915" width="8.7109375" style="18" customWidth="1"/>
    <col min="6916" max="6916" width="30.7109375" style="18" customWidth="1"/>
    <col min="6917" max="6917" width="11.28515625" style="18" customWidth="1"/>
    <col min="6918" max="6918" width="7.140625" style="18" customWidth="1"/>
    <col min="6919" max="6919" width="8.7109375" style="18" customWidth="1"/>
    <col min="6920" max="6920" width="5.7109375" style="18" customWidth="1"/>
    <col min="6921" max="6921" width="8.7109375" style="18" customWidth="1"/>
    <col min="6922" max="6922" width="30.7109375" style="18" customWidth="1"/>
    <col min="6923" max="6923" width="8.5703125" style="18" customWidth="1"/>
    <col min="6924" max="6924" width="0.140625" style="18" customWidth="1"/>
    <col min="6925" max="7167" width="9.140625" style="18"/>
    <col min="7168" max="7168" width="17.7109375" style="18" customWidth="1"/>
    <col min="7169" max="7169" width="8.7109375" style="18" customWidth="1"/>
    <col min="7170" max="7170" width="5.7109375" style="18" customWidth="1"/>
    <col min="7171" max="7171" width="8.7109375" style="18" customWidth="1"/>
    <col min="7172" max="7172" width="30.7109375" style="18" customWidth="1"/>
    <col min="7173" max="7173" width="11.28515625" style="18" customWidth="1"/>
    <col min="7174" max="7174" width="7.140625" style="18" customWidth="1"/>
    <col min="7175" max="7175" width="8.7109375" style="18" customWidth="1"/>
    <col min="7176" max="7176" width="5.7109375" style="18" customWidth="1"/>
    <col min="7177" max="7177" width="8.7109375" style="18" customWidth="1"/>
    <col min="7178" max="7178" width="30.7109375" style="18" customWidth="1"/>
    <col min="7179" max="7179" width="8.5703125" style="18" customWidth="1"/>
    <col min="7180" max="7180" width="0.140625" style="18" customWidth="1"/>
    <col min="7181" max="7423" width="9.140625" style="18"/>
    <col min="7424" max="7424" width="17.7109375" style="18" customWidth="1"/>
    <col min="7425" max="7425" width="8.7109375" style="18" customWidth="1"/>
    <col min="7426" max="7426" width="5.7109375" style="18" customWidth="1"/>
    <col min="7427" max="7427" width="8.7109375" style="18" customWidth="1"/>
    <col min="7428" max="7428" width="30.7109375" style="18" customWidth="1"/>
    <col min="7429" max="7429" width="11.28515625" style="18" customWidth="1"/>
    <col min="7430" max="7430" width="7.140625" style="18" customWidth="1"/>
    <col min="7431" max="7431" width="8.7109375" style="18" customWidth="1"/>
    <col min="7432" max="7432" width="5.7109375" style="18" customWidth="1"/>
    <col min="7433" max="7433" width="8.7109375" style="18" customWidth="1"/>
    <col min="7434" max="7434" width="30.7109375" style="18" customWidth="1"/>
    <col min="7435" max="7435" width="8.5703125" style="18" customWidth="1"/>
    <col min="7436" max="7436" width="0.140625" style="18" customWidth="1"/>
    <col min="7437" max="7679" width="9.140625" style="18"/>
    <col min="7680" max="7680" width="17.7109375" style="18" customWidth="1"/>
    <col min="7681" max="7681" width="8.7109375" style="18" customWidth="1"/>
    <col min="7682" max="7682" width="5.7109375" style="18" customWidth="1"/>
    <col min="7683" max="7683" width="8.7109375" style="18" customWidth="1"/>
    <col min="7684" max="7684" width="30.7109375" style="18" customWidth="1"/>
    <col min="7685" max="7685" width="11.28515625" style="18" customWidth="1"/>
    <col min="7686" max="7686" width="7.140625" style="18" customWidth="1"/>
    <col min="7687" max="7687" width="8.7109375" style="18" customWidth="1"/>
    <col min="7688" max="7688" width="5.7109375" style="18" customWidth="1"/>
    <col min="7689" max="7689" width="8.7109375" style="18" customWidth="1"/>
    <col min="7690" max="7690" width="30.7109375" style="18" customWidth="1"/>
    <col min="7691" max="7691" width="8.5703125" style="18" customWidth="1"/>
    <col min="7692" max="7692" width="0.140625" style="18" customWidth="1"/>
    <col min="7693" max="7935" width="9.140625" style="18"/>
    <col min="7936" max="7936" width="17.7109375" style="18" customWidth="1"/>
    <col min="7937" max="7937" width="8.7109375" style="18" customWidth="1"/>
    <col min="7938" max="7938" width="5.7109375" style="18" customWidth="1"/>
    <col min="7939" max="7939" width="8.7109375" style="18" customWidth="1"/>
    <col min="7940" max="7940" width="30.7109375" style="18" customWidth="1"/>
    <col min="7941" max="7941" width="11.28515625" style="18" customWidth="1"/>
    <col min="7942" max="7942" width="7.140625" style="18" customWidth="1"/>
    <col min="7943" max="7943" width="8.7109375" style="18" customWidth="1"/>
    <col min="7944" max="7944" width="5.7109375" style="18" customWidth="1"/>
    <col min="7945" max="7945" width="8.7109375" style="18" customWidth="1"/>
    <col min="7946" max="7946" width="30.7109375" style="18" customWidth="1"/>
    <col min="7947" max="7947" width="8.5703125" style="18" customWidth="1"/>
    <col min="7948" max="7948" width="0.140625" style="18" customWidth="1"/>
    <col min="7949" max="8191" width="9.140625" style="18"/>
    <col min="8192" max="8192" width="17.7109375" style="18" customWidth="1"/>
    <col min="8193" max="8193" width="8.7109375" style="18" customWidth="1"/>
    <col min="8194" max="8194" width="5.7109375" style="18" customWidth="1"/>
    <col min="8195" max="8195" width="8.7109375" style="18" customWidth="1"/>
    <col min="8196" max="8196" width="30.7109375" style="18" customWidth="1"/>
    <col min="8197" max="8197" width="11.28515625" style="18" customWidth="1"/>
    <col min="8198" max="8198" width="7.140625" style="18" customWidth="1"/>
    <col min="8199" max="8199" width="8.7109375" style="18" customWidth="1"/>
    <col min="8200" max="8200" width="5.7109375" style="18" customWidth="1"/>
    <col min="8201" max="8201" width="8.7109375" style="18" customWidth="1"/>
    <col min="8202" max="8202" width="30.7109375" style="18" customWidth="1"/>
    <col min="8203" max="8203" width="8.5703125" style="18" customWidth="1"/>
    <col min="8204" max="8204" width="0.140625" style="18" customWidth="1"/>
    <col min="8205" max="8447" width="9.140625" style="18"/>
    <col min="8448" max="8448" width="17.7109375" style="18" customWidth="1"/>
    <col min="8449" max="8449" width="8.7109375" style="18" customWidth="1"/>
    <col min="8450" max="8450" width="5.7109375" style="18" customWidth="1"/>
    <col min="8451" max="8451" width="8.7109375" style="18" customWidth="1"/>
    <col min="8452" max="8452" width="30.7109375" style="18" customWidth="1"/>
    <col min="8453" max="8453" width="11.28515625" style="18" customWidth="1"/>
    <col min="8454" max="8454" width="7.140625" style="18" customWidth="1"/>
    <col min="8455" max="8455" width="8.7109375" style="18" customWidth="1"/>
    <col min="8456" max="8456" width="5.7109375" style="18" customWidth="1"/>
    <col min="8457" max="8457" width="8.7109375" style="18" customWidth="1"/>
    <col min="8458" max="8458" width="30.7109375" style="18" customWidth="1"/>
    <col min="8459" max="8459" width="8.5703125" style="18" customWidth="1"/>
    <col min="8460" max="8460" width="0.140625" style="18" customWidth="1"/>
    <col min="8461" max="8703" width="9.140625" style="18"/>
    <col min="8704" max="8704" width="17.7109375" style="18" customWidth="1"/>
    <col min="8705" max="8705" width="8.7109375" style="18" customWidth="1"/>
    <col min="8706" max="8706" width="5.7109375" style="18" customWidth="1"/>
    <col min="8707" max="8707" width="8.7109375" style="18" customWidth="1"/>
    <col min="8708" max="8708" width="30.7109375" style="18" customWidth="1"/>
    <col min="8709" max="8709" width="11.28515625" style="18" customWidth="1"/>
    <col min="8710" max="8710" width="7.140625" style="18" customWidth="1"/>
    <col min="8711" max="8711" width="8.7109375" style="18" customWidth="1"/>
    <col min="8712" max="8712" width="5.7109375" style="18" customWidth="1"/>
    <col min="8713" max="8713" width="8.7109375" style="18" customWidth="1"/>
    <col min="8714" max="8714" width="30.7109375" style="18" customWidth="1"/>
    <col min="8715" max="8715" width="8.5703125" style="18" customWidth="1"/>
    <col min="8716" max="8716" width="0.140625" style="18" customWidth="1"/>
    <col min="8717" max="8959" width="9.140625" style="18"/>
    <col min="8960" max="8960" width="17.7109375" style="18" customWidth="1"/>
    <col min="8961" max="8961" width="8.7109375" style="18" customWidth="1"/>
    <col min="8962" max="8962" width="5.7109375" style="18" customWidth="1"/>
    <col min="8963" max="8963" width="8.7109375" style="18" customWidth="1"/>
    <col min="8964" max="8964" width="30.7109375" style="18" customWidth="1"/>
    <col min="8965" max="8965" width="11.28515625" style="18" customWidth="1"/>
    <col min="8966" max="8966" width="7.140625" style="18" customWidth="1"/>
    <col min="8967" max="8967" width="8.7109375" style="18" customWidth="1"/>
    <col min="8968" max="8968" width="5.7109375" style="18" customWidth="1"/>
    <col min="8969" max="8969" width="8.7109375" style="18" customWidth="1"/>
    <col min="8970" max="8970" width="30.7109375" style="18" customWidth="1"/>
    <col min="8971" max="8971" width="8.5703125" style="18" customWidth="1"/>
    <col min="8972" max="8972" width="0.140625" style="18" customWidth="1"/>
    <col min="8973" max="9215" width="9.140625" style="18"/>
    <col min="9216" max="9216" width="17.7109375" style="18" customWidth="1"/>
    <col min="9217" max="9217" width="8.7109375" style="18" customWidth="1"/>
    <col min="9218" max="9218" width="5.7109375" style="18" customWidth="1"/>
    <col min="9219" max="9219" width="8.7109375" style="18" customWidth="1"/>
    <col min="9220" max="9220" width="30.7109375" style="18" customWidth="1"/>
    <col min="9221" max="9221" width="11.28515625" style="18" customWidth="1"/>
    <col min="9222" max="9222" width="7.140625" style="18" customWidth="1"/>
    <col min="9223" max="9223" width="8.7109375" style="18" customWidth="1"/>
    <col min="9224" max="9224" width="5.7109375" style="18" customWidth="1"/>
    <col min="9225" max="9225" width="8.7109375" style="18" customWidth="1"/>
    <col min="9226" max="9226" width="30.7109375" style="18" customWidth="1"/>
    <col min="9227" max="9227" width="8.5703125" style="18" customWidth="1"/>
    <col min="9228" max="9228" width="0.140625" style="18" customWidth="1"/>
    <col min="9229" max="9471" width="9.140625" style="18"/>
    <col min="9472" max="9472" width="17.7109375" style="18" customWidth="1"/>
    <col min="9473" max="9473" width="8.7109375" style="18" customWidth="1"/>
    <col min="9474" max="9474" width="5.7109375" style="18" customWidth="1"/>
    <col min="9475" max="9475" width="8.7109375" style="18" customWidth="1"/>
    <col min="9476" max="9476" width="30.7109375" style="18" customWidth="1"/>
    <col min="9477" max="9477" width="11.28515625" style="18" customWidth="1"/>
    <col min="9478" max="9478" width="7.140625" style="18" customWidth="1"/>
    <col min="9479" max="9479" width="8.7109375" style="18" customWidth="1"/>
    <col min="9480" max="9480" width="5.7109375" style="18" customWidth="1"/>
    <col min="9481" max="9481" width="8.7109375" style="18" customWidth="1"/>
    <col min="9482" max="9482" width="30.7109375" style="18" customWidth="1"/>
    <col min="9483" max="9483" width="8.5703125" style="18" customWidth="1"/>
    <col min="9484" max="9484" width="0.140625" style="18" customWidth="1"/>
    <col min="9485" max="9727" width="9.140625" style="18"/>
    <col min="9728" max="9728" width="17.7109375" style="18" customWidth="1"/>
    <col min="9729" max="9729" width="8.7109375" style="18" customWidth="1"/>
    <col min="9730" max="9730" width="5.7109375" style="18" customWidth="1"/>
    <col min="9731" max="9731" width="8.7109375" style="18" customWidth="1"/>
    <col min="9732" max="9732" width="30.7109375" style="18" customWidth="1"/>
    <col min="9733" max="9733" width="11.28515625" style="18" customWidth="1"/>
    <col min="9734" max="9734" width="7.140625" style="18" customWidth="1"/>
    <col min="9735" max="9735" width="8.7109375" style="18" customWidth="1"/>
    <col min="9736" max="9736" width="5.7109375" style="18" customWidth="1"/>
    <col min="9737" max="9737" width="8.7109375" style="18" customWidth="1"/>
    <col min="9738" max="9738" width="30.7109375" style="18" customWidth="1"/>
    <col min="9739" max="9739" width="8.5703125" style="18" customWidth="1"/>
    <col min="9740" max="9740" width="0.140625" style="18" customWidth="1"/>
    <col min="9741" max="9983" width="9.140625" style="18"/>
    <col min="9984" max="9984" width="17.7109375" style="18" customWidth="1"/>
    <col min="9985" max="9985" width="8.7109375" style="18" customWidth="1"/>
    <col min="9986" max="9986" width="5.7109375" style="18" customWidth="1"/>
    <col min="9987" max="9987" width="8.7109375" style="18" customWidth="1"/>
    <col min="9988" max="9988" width="30.7109375" style="18" customWidth="1"/>
    <col min="9989" max="9989" width="11.28515625" style="18" customWidth="1"/>
    <col min="9990" max="9990" width="7.140625" style="18" customWidth="1"/>
    <col min="9991" max="9991" width="8.7109375" style="18" customWidth="1"/>
    <col min="9992" max="9992" width="5.7109375" style="18" customWidth="1"/>
    <col min="9993" max="9993" width="8.7109375" style="18" customWidth="1"/>
    <col min="9994" max="9994" width="30.7109375" style="18" customWidth="1"/>
    <col min="9995" max="9995" width="8.5703125" style="18" customWidth="1"/>
    <col min="9996" max="9996" width="0.140625" style="18" customWidth="1"/>
    <col min="9997" max="10239" width="9.140625" style="18"/>
    <col min="10240" max="10240" width="17.7109375" style="18" customWidth="1"/>
    <col min="10241" max="10241" width="8.7109375" style="18" customWidth="1"/>
    <col min="10242" max="10242" width="5.7109375" style="18" customWidth="1"/>
    <col min="10243" max="10243" width="8.7109375" style="18" customWidth="1"/>
    <col min="10244" max="10244" width="30.7109375" style="18" customWidth="1"/>
    <col min="10245" max="10245" width="11.28515625" style="18" customWidth="1"/>
    <col min="10246" max="10246" width="7.140625" style="18" customWidth="1"/>
    <col min="10247" max="10247" width="8.7109375" style="18" customWidth="1"/>
    <col min="10248" max="10248" width="5.7109375" style="18" customWidth="1"/>
    <col min="10249" max="10249" width="8.7109375" style="18" customWidth="1"/>
    <col min="10250" max="10250" width="30.7109375" style="18" customWidth="1"/>
    <col min="10251" max="10251" width="8.5703125" style="18" customWidth="1"/>
    <col min="10252" max="10252" width="0.140625" style="18" customWidth="1"/>
    <col min="10253" max="10495" width="9.140625" style="18"/>
    <col min="10496" max="10496" width="17.7109375" style="18" customWidth="1"/>
    <col min="10497" max="10497" width="8.7109375" style="18" customWidth="1"/>
    <col min="10498" max="10498" width="5.7109375" style="18" customWidth="1"/>
    <col min="10499" max="10499" width="8.7109375" style="18" customWidth="1"/>
    <col min="10500" max="10500" width="30.7109375" style="18" customWidth="1"/>
    <col min="10501" max="10501" width="11.28515625" style="18" customWidth="1"/>
    <col min="10502" max="10502" width="7.140625" style="18" customWidth="1"/>
    <col min="10503" max="10503" width="8.7109375" style="18" customWidth="1"/>
    <col min="10504" max="10504" width="5.7109375" style="18" customWidth="1"/>
    <col min="10505" max="10505" width="8.7109375" style="18" customWidth="1"/>
    <col min="10506" max="10506" width="30.7109375" style="18" customWidth="1"/>
    <col min="10507" max="10507" width="8.5703125" style="18" customWidth="1"/>
    <col min="10508" max="10508" width="0.140625" style="18" customWidth="1"/>
    <col min="10509" max="10751" width="9.140625" style="18"/>
    <col min="10752" max="10752" width="17.7109375" style="18" customWidth="1"/>
    <col min="10753" max="10753" width="8.7109375" style="18" customWidth="1"/>
    <col min="10754" max="10754" width="5.7109375" style="18" customWidth="1"/>
    <col min="10755" max="10755" width="8.7109375" style="18" customWidth="1"/>
    <col min="10756" max="10756" width="30.7109375" style="18" customWidth="1"/>
    <col min="10757" max="10757" width="11.28515625" style="18" customWidth="1"/>
    <col min="10758" max="10758" width="7.140625" style="18" customWidth="1"/>
    <col min="10759" max="10759" width="8.7109375" style="18" customWidth="1"/>
    <col min="10760" max="10760" width="5.7109375" style="18" customWidth="1"/>
    <col min="10761" max="10761" width="8.7109375" style="18" customWidth="1"/>
    <col min="10762" max="10762" width="30.7109375" style="18" customWidth="1"/>
    <col min="10763" max="10763" width="8.5703125" style="18" customWidth="1"/>
    <col min="10764" max="10764" width="0.140625" style="18" customWidth="1"/>
    <col min="10765" max="11007" width="9.140625" style="18"/>
    <col min="11008" max="11008" width="17.7109375" style="18" customWidth="1"/>
    <col min="11009" max="11009" width="8.7109375" style="18" customWidth="1"/>
    <col min="11010" max="11010" width="5.7109375" style="18" customWidth="1"/>
    <col min="11011" max="11011" width="8.7109375" style="18" customWidth="1"/>
    <col min="11012" max="11012" width="30.7109375" style="18" customWidth="1"/>
    <col min="11013" max="11013" width="11.28515625" style="18" customWidth="1"/>
    <col min="11014" max="11014" width="7.140625" style="18" customWidth="1"/>
    <col min="11015" max="11015" width="8.7109375" style="18" customWidth="1"/>
    <col min="11016" max="11016" width="5.7109375" style="18" customWidth="1"/>
    <col min="11017" max="11017" width="8.7109375" style="18" customWidth="1"/>
    <col min="11018" max="11018" width="30.7109375" style="18" customWidth="1"/>
    <col min="11019" max="11019" width="8.5703125" style="18" customWidth="1"/>
    <col min="11020" max="11020" width="0.140625" style="18" customWidth="1"/>
    <col min="11021" max="11263" width="9.140625" style="18"/>
    <col min="11264" max="11264" width="17.7109375" style="18" customWidth="1"/>
    <col min="11265" max="11265" width="8.7109375" style="18" customWidth="1"/>
    <col min="11266" max="11266" width="5.7109375" style="18" customWidth="1"/>
    <col min="11267" max="11267" width="8.7109375" style="18" customWidth="1"/>
    <col min="11268" max="11268" width="30.7109375" style="18" customWidth="1"/>
    <col min="11269" max="11269" width="11.28515625" style="18" customWidth="1"/>
    <col min="11270" max="11270" width="7.140625" style="18" customWidth="1"/>
    <col min="11271" max="11271" width="8.7109375" style="18" customWidth="1"/>
    <col min="11272" max="11272" width="5.7109375" style="18" customWidth="1"/>
    <col min="11273" max="11273" width="8.7109375" style="18" customWidth="1"/>
    <col min="11274" max="11274" width="30.7109375" style="18" customWidth="1"/>
    <col min="11275" max="11275" width="8.5703125" style="18" customWidth="1"/>
    <col min="11276" max="11276" width="0.140625" style="18" customWidth="1"/>
    <col min="11277" max="11519" width="9.140625" style="18"/>
    <col min="11520" max="11520" width="17.7109375" style="18" customWidth="1"/>
    <col min="11521" max="11521" width="8.7109375" style="18" customWidth="1"/>
    <col min="11522" max="11522" width="5.7109375" style="18" customWidth="1"/>
    <col min="11523" max="11523" width="8.7109375" style="18" customWidth="1"/>
    <col min="11524" max="11524" width="30.7109375" style="18" customWidth="1"/>
    <col min="11525" max="11525" width="11.28515625" style="18" customWidth="1"/>
    <col min="11526" max="11526" width="7.140625" style="18" customWidth="1"/>
    <col min="11527" max="11527" width="8.7109375" style="18" customWidth="1"/>
    <col min="11528" max="11528" width="5.7109375" style="18" customWidth="1"/>
    <col min="11529" max="11529" width="8.7109375" style="18" customWidth="1"/>
    <col min="11530" max="11530" width="30.7109375" style="18" customWidth="1"/>
    <col min="11531" max="11531" width="8.5703125" style="18" customWidth="1"/>
    <col min="11532" max="11532" width="0.140625" style="18" customWidth="1"/>
    <col min="11533" max="11775" width="9.140625" style="18"/>
    <col min="11776" max="11776" width="17.7109375" style="18" customWidth="1"/>
    <col min="11777" max="11777" width="8.7109375" style="18" customWidth="1"/>
    <col min="11778" max="11778" width="5.7109375" style="18" customWidth="1"/>
    <col min="11779" max="11779" width="8.7109375" style="18" customWidth="1"/>
    <col min="11780" max="11780" width="30.7109375" style="18" customWidth="1"/>
    <col min="11781" max="11781" width="11.28515625" style="18" customWidth="1"/>
    <col min="11782" max="11782" width="7.140625" style="18" customWidth="1"/>
    <col min="11783" max="11783" width="8.7109375" style="18" customWidth="1"/>
    <col min="11784" max="11784" width="5.7109375" style="18" customWidth="1"/>
    <col min="11785" max="11785" width="8.7109375" style="18" customWidth="1"/>
    <col min="11786" max="11786" width="30.7109375" style="18" customWidth="1"/>
    <col min="11787" max="11787" width="8.5703125" style="18" customWidth="1"/>
    <col min="11788" max="11788" width="0.140625" style="18" customWidth="1"/>
    <col min="11789" max="12031" width="9.140625" style="18"/>
    <col min="12032" max="12032" width="17.7109375" style="18" customWidth="1"/>
    <col min="12033" max="12033" width="8.7109375" style="18" customWidth="1"/>
    <col min="12034" max="12034" width="5.7109375" style="18" customWidth="1"/>
    <col min="12035" max="12035" width="8.7109375" style="18" customWidth="1"/>
    <col min="12036" max="12036" width="30.7109375" style="18" customWidth="1"/>
    <col min="12037" max="12037" width="11.28515625" style="18" customWidth="1"/>
    <col min="12038" max="12038" width="7.140625" style="18" customWidth="1"/>
    <col min="12039" max="12039" width="8.7109375" style="18" customWidth="1"/>
    <col min="12040" max="12040" width="5.7109375" style="18" customWidth="1"/>
    <col min="12041" max="12041" width="8.7109375" style="18" customWidth="1"/>
    <col min="12042" max="12042" width="30.7109375" style="18" customWidth="1"/>
    <col min="12043" max="12043" width="8.5703125" style="18" customWidth="1"/>
    <col min="12044" max="12044" width="0.140625" style="18" customWidth="1"/>
    <col min="12045" max="12287" width="9.140625" style="18"/>
    <col min="12288" max="12288" width="17.7109375" style="18" customWidth="1"/>
    <col min="12289" max="12289" width="8.7109375" style="18" customWidth="1"/>
    <col min="12290" max="12290" width="5.7109375" style="18" customWidth="1"/>
    <col min="12291" max="12291" width="8.7109375" style="18" customWidth="1"/>
    <col min="12292" max="12292" width="30.7109375" style="18" customWidth="1"/>
    <col min="12293" max="12293" width="11.28515625" style="18" customWidth="1"/>
    <col min="12294" max="12294" width="7.140625" style="18" customWidth="1"/>
    <col min="12295" max="12295" width="8.7109375" style="18" customWidth="1"/>
    <col min="12296" max="12296" width="5.7109375" style="18" customWidth="1"/>
    <col min="12297" max="12297" width="8.7109375" style="18" customWidth="1"/>
    <col min="12298" max="12298" width="30.7109375" style="18" customWidth="1"/>
    <col min="12299" max="12299" width="8.5703125" style="18" customWidth="1"/>
    <col min="12300" max="12300" width="0.140625" style="18" customWidth="1"/>
    <col min="12301" max="12543" width="9.140625" style="18"/>
    <col min="12544" max="12544" width="17.7109375" style="18" customWidth="1"/>
    <col min="12545" max="12545" width="8.7109375" style="18" customWidth="1"/>
    <col min="12546" max="12546" width="5.7109375" style="18" customWidth="1"/>
    <col min="12547" max="12547" width="8.7109375" style="18" customWidth="1"/>
    <col min="12548" max="12548" width="30.7109375" style="18" customWidth="1"/>
    <col min="12549" max="12549" width="11.28515625" style="18" customWidth="1"/>
    <col min="12550" max="12550" width="7.140625" style="18" customWidth="1"/>
    <col min="12551" max="12551" width="8.7109375" style="18" customWidth="1"/>
    <col min="12552" max="12552" width="5.7109375" style="18" customWidth="1"/>
    <col min="12553" max="12553" width="8.7109375" style="18" customWidth="1"/>
    <col min="12554" max="12554" width="30.7109375" style="18" customWidth="1"/>
    <col min="12555" max="12555" width="8.5703125" style="18" customWidth="1"/>
    <col min="12556" max="12556" width="0.140625" style="18" customWidth="1"/>
    <col min="12557" max="12799" width="9.140625" style="18"/>
    <col min="12800" max="12800" width="17.7109375" style="18" customWidth="1"/>
    <col min="12801" max="12801" width="8.7109375" style="18" customWidth="1"/>
    <col min="12802" max="12802" width="5.7109375" style="18" customWidth="1"/>
    <col min="12803" max="12803" width="8.7109375" style="18" customWidth="1"/>
    <col min="12804" max="12804" width="30.7109375" style="18" customWidth="1"/>
    <col min="12805" max="12805" width="11.28515625" style="18" customWidth="1"/>
    <col min="12806" max="12806" width="7.140625" style="18" customWidth="1"/>
    <col min="12807" max="12807" width="8.7109375" style="18" customWidth="1"/>
    <col min="12808" max="12808" width="5.7109375" style="18" customWidth="1"/>
    <col min="12809" max="12809" width="8.7109375" style="18" customWidth="1"/>
    <col min="12810" max="12810" width="30.7109375" style="18" customWidth="1"/>
    <col min="12811" max="12811" width="8.5703125" style="18" customWidth="1"/>
    <col min="12812" max="12812" width="0.140625" style="18" customWidth="1"/>
    <col min="12813" max="13055" width="9.140625" style="18"/>
    <col min="13056" max="13056" width="17.7109375" style="18" customWidth="1"/>
    <col min="13057" max="13057" width="8.7109375" style="18" customWidth="1"/>
    <col min="13058" max="13058" width="5.7109375" style="18" customWidth="1"/>
    <col min="13059" max="13059" width="8.7109375" style="18" customWidth="1"/>
    <col min="13060" max="13060" width="30.7109375" style="18" customWidth="1"/>
    <col min="13061" max="13061" width="11.28515625" style="18" customWidth="1"/>
    <col min="13062" max="13062" width="7.140625" style="18" customWidth="1"/>
    <col min="13063" max="13063" width="8.7109375" style="18" customWidth="1"/>
    <col min="13064" max="13064" width="5.7109375" style="18" customWidth="1"/>
    <col min="13065" max="13065" width="8.7109375" style="18" customWidth="1"/>
    <col min="13066" max="13066" width="30.7109375" style="18" customWidth="1"/>
    <col min="13067" max="13067" width="8.5703125" style="18" customWidth="1"/>
    <col min="13068" max="13068" width="0.140625" style="18" customWidth="1"/>
    <col min="13069" max="13311" width="9.140625" style="18"/>
    <col min="13312" max="13312" width="17.7109375" style="18" customWidth="1"/>
    <col min="13313" max="13313" width="8.7109375" style="18" customWidth="1"/>
    <col min="13314" max="13314" width="5.7109375" style="18" customWidth="1"/>
    <col min="13315" max="13315" width="8.7109375" style="18" customWidth="1"/>
    <col min="13316" max="13316" width="30.7109375" style="18" customWidth="1"/>
    <col min="13317" max="13317" width="11.28515625" style="18" customWidth="1"/>
    <col min="13318" max="13318" width="7.140625" style="18" customWidth="1"/>
    <col min="13319" max="13319" width="8.7109375" style="18" customWidth="1"/>
    <col min="13320" max="13320" width="5.7109375" style="18" customWidth="1"/>
    <col min="13321" max="13321" width="8.7109375" style="18" customWidth="1"/>
    <col min="13322" max="13322" width="30.7109375" style="18" customWidth="1"/>
    <col min="13323" max="13323" width="8.5703125" style="18" customWidth="1"/>
    <col min="13324" max="13324" width="0.140625" style="18" customWidth="1"/>
    <col min="13325" max="13567" width="9.140625" style="18"/>
    <col min="13568" max="13568" width="17.7109375" style="18" customWidth="1"/>
    <col min="13569" max="13569" width="8.7109375" style="18" customWidth="1"/>
    <col min="13570" max="13570" width="5.7109375" style="18" customWidth="1"/>
    <col min="13571" max="13571" width="8.7109375" style="18" customWidth="1"/>
    <col min="13572" max="13572" width="30.7109375" style="18" customWidth="1"/>
    <col min="13573" max="13573" width="11.28515625" style="18" customWidth="1"/>
    <col min="13574" max="13574" width="7.140625" style="18" customWidth="1"/>
    <col min="13575" max="13575" width="8.7109375" style="18" customWidth="1"/>
    <col min="13576" max="13576" width="5.7109375" style="18" customWidth="1"/>
    <col min="13577" max="13577" width="8.7109375" style="18" customWidth="1"/>
    <col min="13578" max="13578" width="30.7109375" style="18" customWidth="1"/>
    <col min="13579" max="13579" width="8.5703125" style="18" customWidth="1"/>
    <col min="13580" max="13580" width="0.140625" style="18" customWidth="1"/>
    <col min="13581" max="13823" width="9.140625" style="18"/>
    <col min="13824" max="13824" width="17.7109375" style="18" customWidth="1"/>
    <col min="13825" max="13825" width="8.7109375" style="18" customWidth="1"/>
    <col min="13826" max="13826" width="5.7109375" style="18" customWidth="1"/>
    <col min="13827" max="13827" width="8.7109375" style="18" customWidth="1"/>
    <col min="13828" max="13828" width="30.7109375" style="18" customWidth="1"/>
    <col min="13829" max="13829" width="11.28515625" style="18" customWidth="1"/>
    <col min="13830" max="13830" width="7.140625" style="18" customWidth="1"/>
    <col min="13831" max="13831" width="8.7109375" style="18" customWidth="1"/>
    <col min="13832" max="13832" width="5.7109375" style="18" customWidth="1"/>
    <col min="13833" max="13833" width="8.7109375" style="18" customWidth="1"/>
    <col min="13834" max="13834" width="30.7109375" style="18" customWidth="1"/>
    <col min="13835" max="13835" width="8.5703125" style="18" customWidth="1"/>
    <col min="13836" max="13836" width="0.140625" style="18" customWidth="1"/>
    <col min="13837" max="14079" width="9.140625" style="18"/>
    <col min="14080" max="14080" width="17.7109375" style="18" customWidth="1"/>
    <col min="14081" max="14081" width="8.7109375" style="18" customWidth="1"/>
    <col min="14082" max="14082" width="5.7109375" style="18" customWidth="1"/>
    <col min="14083" max="14083" width="8.7109375" style="18" customWidth="1"/>
    <col min="14084" max="14084" width="30.7109375" style="18" customWidth="1"/>
    <col min="14085" max="14085" width="11.28515625" style="18" customWidth="1"/>
    <col min="14086" max="14086" width="7.140625" style="18" customWidth="1"/>
    <col min="14087" max="14087" width="8.7109375" style="18" customWidth="1"/>
    <col min="14088" max="14088" width="5.7109375" style="18" customWidth="1"/>
    <col min="14089" max="14089" width="8.7109375" style="18" customWidth="1"/>
    <col min="14090" max="14090" width="30.7109375" style="18" customWidth="1"/>
    <col min="14091" max="14091" width="8.5703125" style="18" customWidth="1"/>
    <col min="14092" max="14092" width="0.140625" style="18" customWidth="1"/>
    <col min="14093" max="14335" width="9.140625" style="18"/>
    <col min="14336" max="14336" width="17.7109375" style="18" customWidth="1"/>
    <col min="14337" max="14337" width="8.7109375" style="18" customWidth="1"/>
    <col min="14338" max="14338" width="5.7109375" style="18" customWidth="1"/>
    <col min="14339" max="14339" width="8.7109375" style="18" customWidth="1"/>
    <col min="14340" max="14340" width="30.7109375" style="18" customWidth="1"/>
    <col min="14341" max="14341" width="11.28515625" style="18" customWidth="1"/>
    <col min="14342" max="14342" width="7.140625" style="18" customWidth="1"/>
    <col min="14343" max="14343" width="8.7109375" style="18" customWidth="1"/>
    <col min="14344" max="14344" width="5.7109375" style="18" customWidth="1"/>
    <col min="14345" max="14345" width="8.7109375" style="18" customWidth="1"/>
    <col min="14346" max="14346" width="30.7109375" style="18" customWidth="1"/>
    <col min="14347" max="14347" width="8.5703125" style="18" customWidth="1"/>
    <col min="14348" max="14348" width="0.140625" style="18" customWidth="1"/>
    <col min="14349" max="14591" width="9.140625" style="18"/>
    <col min="14592" max="14592" width="17.7109375" style="18" customWidth="1"/>
    <col min="14593" max="14593" width="8.7109375" style="18" customWidth="1"/>
    <col min="14594" max="14594" width="5.7109375" style="18" customWidth="1"/>
    <col min="14595" max="14595" width="8.7109375" style="18" customWidth="1"/>
    <col min="14596" max="14596" width="30.7109375" style="18" customWidth="1"/>
    <col min="14597" max="14597" width="11.28515625" style="18" customWidth="1"/>
    <col min="14598" max="14598" width="7.140625" style="18" customWidth="1"/>
    <col min="14599" max="14599" width="8.7109375" style="18" customWidth="1"/>
    <col min="14600" max="14600" width="5.7109375" style="18" customWidth="1"/>
    <col min="14601" max="14601" width="8.7109375" style="18" customWidth="1"/>
    <col min="14602" max="14602" width="30.7109375" style="18" customWidth="1"/>
    <col min="14603" max="14603" width="8.5703125" style="18" customWidth="1"/>
    <col min="14604" max="14604" width="0.140625" style="18" customWidth="1"/>
    <col min="14605" max="14847" width="9.140625" style="18"/>
    <col min="14848" max="14848" width="17.7109375" style="18" customWidth="1"/>
    <col min="14849" max="14849" width="8.7109375" style="18" customWidth="1"/>
    <col min="14850" max="14850" width="5.7109375" style="18" customWidth="1"/>
    <col min="14851" max="14851" width="8.7109375" style="18" customWidth="1"/>
    <col min="14852" max="14852" width="30.7109375" style="18" customWidth="1"/>
    <col min="14853" max="14853" width="11.28515625" style="18" customWidth="1"/>
    <col min="14854" max="14854" width="7.140625" style="18" customWidth="1"/>
    <col min="14855" max="14855" width="8.7109375" style="18" customWidth="1"/>
    <col min="14856" max="14856" width="5.7109375" style="18" customWidth="1"/>
    <col min="14857" max="14857" width="8.7109375" style="18" customWidth="1"/>
    <col min="14858" max="14858" width="30.7109375" style="18" customWidth="1"/>
    <col min="14859" max="14859" width="8.5703125" style="18" customWidth="1"/>
    <col min="14860" max="14860" width="0.140625" style="18" customWidth="1"/>
    <col min="14861" max="15103" width="9.140625" style="18"/>
    <col min="15104" max="15104" width="17.7109375" style="18" customWidth="1"/>
    <col min="15105" max="15105" width="8.7109375" style="18" customWidth="1"/>
    <col min="15106" max="15106" width="5.7109375" style="18" customWidth="1"/>
    <col min="15107" max="15107" width="8.7109375" style="18" customWidth="1"/>
    <col min="15108" max="15108" width="30.7109375" style="18" customWidth="1"/>
    <col min="15109" max="15109" width="11.28515625" style="18" customWidth="1"/>
    <col min="15110" max="15110" width="7.140625" style="18" customWidth="1"/>
    <col min="15111" max="15111" width="8.7109375" style="18" customWidth="1"/>
    <col min="15112" max="15112" width="5.7109375" style="18" customWidth="1"/>
    <col min="15113" max="15113" width="8.7109375" style="18" customWidth="1"/>
    <col min="15114" max="15114" width="30.7109375" style="18" customWidth="1"/>
    <col min="15115" max="15115" width="8.5703125" style="18" customWidth="1"/>
    <col min="15116" max="15116" width="0.140625" style="18" customWidth="1"/>
    <col min="15117" max="15359" width="9.140625" style="18"/>
    <col min="15360" max="15360" width="17.7109375" style="18" customWidth="1"/>
    <col min="15361" max="15361" width="8.7109375" style="18" customWidth="1"/>
    <col min="15362" max="15362" width="5.7109375" style="18" customWidth="1"/>
    <col min="15363" max="15363" width="8.7109375" style="18" customWidth="1"/>
    <col min="15364" max="15364" width="30.7109375" style="18" customWidth="1"/>
    <col min="15365" max="15365" width="11.28515625" style="18" customWidth="1"/>
    <col min="15366" max="15366" width="7.140625" style="18" customWidth="1"/>
    <col min="15367" max="15367" width="8.7109375" style="18" customWidth="1"/>
    <col min="15368" max="15368" width="5.7109375" style="18" customWidth="1"/>
    <col min="15369" max="15369" width="8.7109375" style="18" customWidth="1"/>
    <col min="15370" max="15370" width="30.7109375" style="18" customWidth="1"/>
    <col min="15371" max="15371" width="8.5703125" style="18" customWidth="1"/>
    <col min="15372" max="15372" width="0.140625" style="18" customWidth="1"/>
    <col min="15373" max="15615" width="9.140625" style="18"/>
    <col min="15616" max="15616" width="17.7109375" style="18" customWidth="1"/>
    <col min="15617" max="15617" width="8.7109375" style="18" customWidth="1"/>
    <col min="15618" max="15618" width="5.7109375" style="18" customWidth="1"/>
    <col min="15619" max="15619" width="8.7109375" style="18" customWidth="1"/>
    <col min="15620" max="15620" width="30.7109375" style="18" customWidth="1"/>
    <col min="15621" max="15621" width="11.28515625" style="18" customWidth="1"/>
    <col min="15622" max="15622" width="7.140625" style="18" customWidth="1"/>
    <col min="15623" max="15623" width="8.7109375" style="18" customWidth="1"/>
    <col min="15624" max="15624" width="5.7109375" style="18" customWidth="1"/>
    <col min="15625" max="15625" width="8.7109375" style="18" customWidth="1"/>
    <col min="15626" max="15626" width="30.7109375" style="18" customWidth="1"/>
    <col min="15627" max="15627" width="8.5703125" style="18" customWidth="1"/>
    <col min="15628" max="15628" width="0.140625" style="18" customWidth="1"/>
    <col min="15629" max="15871" width="9.140625" style="18"/>
    <col min="15872" max="15872" width="17.7109375" style="18" customWidth="1"/>
    <col min="15873" max="15873" width="8.7109375" style="18" customWidth="1"/>
    <col min="15874" max="15874" width="5.7109375" style="18" customWidth="1"/>
    <col min="15875" max="15875" width="8.7109375" style="18" customWidth="1"/>
    <col min="15876" max="15876" width="30.7109375" style="18" customWidth="1"/>
    <col min="15877" max="15877" width="11.28515625" style="18" customWidth="1"/>
    <col min="15878" max="15878" width="7.140625" style="18" customWidth="1"/>
    <col min="15879" max="15879" width="8.7109375" style="18" customWidth="1"/>
    <col min="15880" max="15880" width="5.7109375" style="18" customWidth="1"/>
    <col min="15881" max="15881" width="8.7109375" style="18" customWidth="1"/>
    <col min="15882" max="15882" width="30.7109375" style="18" customWidth="1"/>
    <col min="15883" max="15883" width="8.5703125" style="18" customWidth="1"/>
    <col min="15884" max="15884" width="0.140625" style="18" customWidth="1"/>
    <col min="15885" max="16127" width="9.140625" style="18"/>
    <col min="16128" max="16128" width="17.7109375" style="18" customWidth="1"/>
    <col min="16129" max="16129" width="8.7109375" style="18" customWidth="1"/>
    <col min="16130" max="16130" width="5.7109375" style="18" customWidth="1"/>
    <col min="16131" max="16131" width="8.7109375" style="18" customWidth="1"/>
    <col min="16132" max="16132" width="30.7109375" style="18" customWidth="1"/>
    <col min="16133" max="16133" width="11.28515625" style="18" customWidth="1"/>
    <col min="16134" max="16134" width="7.140625" style="18" customWidth="1"/>
    <col min="16135" max="16135" width="8.7109375" style="18" customWidth="1"/>
    <col min="16136" max="16136" width="5.7109375" style="18" customWidth="1"/>
    <col min="16137" max="16137" width="8.7109375" style="18" customWidth="1"/>
    <col min="16138" max="16138" width="30.7109375" style="18" customWidth="1"/>
    <col min="16139" max="16139" width="8.5703125" style="18" customWidth="1"/>
    <col min="16140" max="16140" width="0.140625" style="18" customWidth="1"/>
    <col min="16141" max="16384" width="9.140625" style="18"/>
  </cols>
  <sheetData>
    <row r="1" spans="1:12" ht="23.25" customHeight="1" x14ac:dyDescent="0.25">
      <c r="A1" s="131"/>
      <c r="B1" s="131"/>
      <c r="C1" s="131"/>
      <c r="D1" s="131"/>
      <c r="E1" s="131"/>
      <c r="F1" s="132" t="s">
        <v>23</v>
      </c>
      <c r="G1" s="133"/>
      <c r="H1" s="133"/>
      <c r="I1" s="133"/>
      <c r="J1" s="133"/>
      <c r="K1" s="133"/>
      <c r="L1" s="17"/>
    </row>
    <row r="2" spans="1:12" s="21" customFormat="1" ht="29.25" customHeight="1" x14ac:dyDescent="0.2">
      <c r="A2" s="19" t="s">
        <v>0</v>
      </c>
      <c r="B2" s="134"/>
      <c r="C2" s="134"/>
      <c r="D2" s="134"/>
      <c r="E2" s="135"/>
      <c r="F2" s="19" t="s">
        <v>4</v>
      </c>
      <c r="G2" s="136"/>
      <c r="H2" s="136"/>
      <c r="I2" s="89"/>
      <c r="J2" s="89"/>
      <c r="K2" s="25"/>
      <c r="L2" s="20"/>
    </row>
    <row r="3" spans="1:12" s="21" customFormat="1" ht="28.5" customHeight="1" x14ac:dyDescent="0.2">
      <c r="A3" s="19" t="s">
        <v>1</v>
      </c>
      <c r="B3" s="137"/>
      <c r="C3" s="138"/>
      <c r="D3" s="138"/>
      <c r="E3" s="139"/>
      <c r="F3" s="22" t="s">
        <v>5</v>
      </c>
      <c r="G3" s="23"/>
      <c r="H3" s="24" t="s">
        <v>6</v>
      </c>
      <c r="I3" s="25"/>
      <c r="J3" s="26"/>
      <c r="K3" s="27"/>
      <c r="L3" s="20"/>
    </row>
    <row r="4" spans="1:12" s="21" customFormat="1" ht="28.5" customHeight="1" thickBot="1" x14ac:dyDescent="0.25">
      <c r="A4" s="28" t="s">
        <v>24</v>
      </c>
      <c r="B4" s="140"/>
      <c r="C4" s="141"/>
      <c r="D4" s="141"/>
      <c r="E4" s="142"/>
      <c r="F4" s="28" t="s">
        <v>7</v>
      </c>
      <c r="G4" s="29"/>
      <c r="H4" s="30" t="s">
        <v>8</v>
      </c>
      <c r="J4" s="28"/>
      <c r="K4" s="46" t="s">
        <v>29</v>
      </c>
      <c r="L4" s="20"/>
    </row>
    <row r="5" spans="1:12" ht="18.75" thickBot="1" x14ac:dyDescent="0.3">
      <c r="A5" s="124" t="s">
        <v>20</v>
      </c>
      <c r="B5" s="125" t="s">
        <v>10</v>
      </c>
      <c r="C5" s="124" t="s">
        <v>11</v>
      </c>
      <c r="D5" s="124" t="s">
        <v>12</v>
      </c>
      <c r="E5" s="124" t="s">
        <v>13</v>
      </c>
      <c r="F5" s="145" t="s">
        <v>20</v>
      </c>
      <c r="G5" s="146"/>
      <c r="H5" s="124" t="s">
        <v>10</v>
      </c>
      <c r="I5" s="124" t="s">
        <v>11</v>
      </c>
      <c r="J5" s="124" t="s">
        <v>12</v>
      </c>
      <c r="K5" s="124" t="s">
        <v>13</v>
      </c>
      <c r="L5" s="17"/>
    </row>
    <row r="6" spans="1:12" ht="22.5" customHeight="1" x14ac:dyDescent="0.2">
      <c r="A6" s="116" t="s">
        <v>39</v>
      </c>
      <c r="B6" s="117">
        <v>0.04</v>
      </c>
      <c r="C6" s="118"/>
      <c r="D6" s="119">
        <f>C6*25</f>
        <v>0</v>
      </c>
      <c r="E6" s="120"/>
      <c r="F6" s="153" t="s">
        <v>90</v>
      </c>
      <c r="G6" s="154"/>
      <c r="H6" s="121">
        <v>0.05</v>
      </c>
      <c r="I6" s="122"/>
      <c r="J6" s="123">
        <f>I6*500</f>
        <v>0</v>
      </c>
      <c r="K6" s="62"/>
      <c r="L6" s="17"/>
    </row>
    <row r="7" spans="1:12" ht="22.5" customHeight="1" x14ac:dyDescent="0.2">
      <c r="A7" s="114" t="s">
        <v>21</v>
      </c>
      <c r="B7" s="36">
        <v>0.08</v>
      </c>
      <c r="C7" s="37"/>
      <c r="D7" s="81">
        <f>C7*25</f>
        <v>0</v>
      </c>
      <c r="E7" s="55"/>
      <c r="F7" s="143" t="s">
        <v>82</v>
      </c>
      <c r="G7" s="144"/>
      <c r="H7" s="36">
        <v>0.04</v>
      </c>
      <c r="I7" s="37"/>
      <c r="J7" s="81">
        <f>I7*25</f>
        <v>0</v>
      </c>
      <c r="K7" s="63"/>
      <c r="L7" s="17"/>
    </row>
    <row r="8" spans="1:12" ht="22.5" customHeight="1" x14ac:dyDescent="0.2">
      <c r="A8" s="115" t="s">
        <v>79</v>
      </c>
      <c r="B8" s="31">
        <v>0.08</v>
      </c>
      <c r="C8" s="32"/>
      <c r="D8" s="82">
        <f>C8*25</f>
        <v>0</v>
      </c>
      <c r="E8" s="94"/>
      <c r="F8" s="151" t="s">
        <v>89</v>
      </c>
      <c r="G8" s="152"/>
      <c r="H8" s="34">
        <v>0.04</v>
      </c>
      <c r="I8" s="35"/>
      <c r="J8" s="83">
        <f>I8*100</f>
        <v>0</v>
      </c>
      <c r="K8" s="64"/>
      <c r="L8" s="17"/>
    </row>
    <row r="9" spans="1:12" ht="26.25" customHeight="1" x14ac:dyDescent="0.2">
      <c r="A9" s="114" t="s">
        <v>36</v>
      </c>
      <c r="B9" s="36">
        <v>0.08</v>
      </c>
      <c r="C9" s="37"/>
      <c r="D9" s="81">
        <f>C9*10</f>
        <v>0</v>
      </c>
      <c r="E9" s="55"/>
      <c r="F9" s="143" t="s">
        <v>83</v>
      </c>
      <c r="G9" s="144"/>
      <c r="H9" s="36">
        <v>7.0000000000000007E-2</v>
      </c>
      <c r="I9" s="37"/>
      <c r="J9" s="81">
        <f>I9*20</f>
        <v>0</v>
      </c>
      <c r="K9" s="61"/>
      <c r="L9" s="17"/>
    </row>
    <row r="10" spans="1:12" ht="26.25" customHeight="1" x14ac:dyDescent="0.2">
      <c r="A10" s="115" t="s">
        <v>59</v>
      </c>
      <c r="B10" s="31">
        <v>0.08</v>
      </c>
      <c r="C10" s="32"/>
      <c r="D10" s="82">
        <f>C10*25</f>
        <v>0</v>
      </c>
      <c r="E10" s="57"/>
      <c r="F10" s="149" t="s">
        <v>33</v>
      </c>
      <c r="G10" s="150"/>
      <c r="H10" s="34">
        <v>0.03</v>
      </c>
      <c r="I10" s="35"/>
      <c r="J10" s="83">
        <f>I10*500</f>
        <v>0</v>
      </c>
      <c r="K10" s="62"/>
      <c r="L10" s="17"/>
    </row>
    <row r="11" spans="1:12" ht="26.25" customHeight="1" x14ac:dyDescent="0.2">
      <c r="A11" s="114" t="s">
        <v>56</v>
      </c>
      <c r="B11" s="36">
        <v>0.08</v>
      </c>
      <c r="C11" s="37"/>
      <c r="D11" s="81">
        <f>C11*100</f>
        <v>0</v>
      </c>
      <c r="E11" s="55"/>
      <c r="F11" s="143" t="s">
        <v>35</v>
      </c>
      <c r="G11" s="144"/>
      <c r="H11" s="36">
        <v>0.04</v>
      </c>
      <c r="I11" s="37"/>
      <c r="J11" s="81">
        <f>I11*25</f>
        <v>0</v>
      </c>
      <c r="K11" s="63"/>
      <c r="L11" s="17"/>
    </row>
    <row r="12" spans="1:12" ht="26.25" customHeight="1" x14ac:dyDescent="0.2">
      <c r="A12" s="115" t="s">
        <v>81</v>
      </c>
      <c r="B12" s="34">
        <v>0.12</v>
      </c>
      <c r="C12" s="32"/>
      <c r="D12" s="83">
        <f>C12*10</f>
        <v>0</v>
      </c>
      <c r="E12" s="58"/>
      <c r="F12" s="149" t="s">
        <v>65</v>
      </c>
      <c r="G12" s="150"/>
      <c r="H12" s="31">
        <v>0.05</v>
      </c>
      <c r="I12" s="32"/>
      <c r="J12" s="82">
        <f>I12*50</f>
        <v>0</v>
      </c>
      <c r="K12" s="62"/>
      <c r="L12" s="17"/>
    </row>
    <row r="13" spans="1:12" ht="26.25" customHeight="1" x14ac:dyDescent="0.2">
      <c r="A13" s="114" t="s">
        <v>49</v>
      </c>
      <c r="B13" s="36">
        <v>7.0000000000000007E-2</v>
      </c>
      <c r="C13" s="37"/>
      <c r="D13" s="81">
        <f>C13*25</f>
        <v>0</v>
      </c>
      <c r="E13" s="55"/>
      <c r="F13" s="147" t="s">
        <v>64</v>
      </c>
      <c r="G13" s="148"/>
      <c r="H13" s="36">
        <v>0.08</v>
      </c>
      <c r="I13" s="37"/>
      <c r="J13" s="81">
        <f>I13*10</f>
        <v>0</v>
      </c>
      <c r="K13" s="91"/>
      <c r="L13" s="17"/>
    </row>
    <row r="14" spans="1:12" ht="26.25" customHeight="1" x14ac:dyDescent="0.2">
      <c r="A14" s="115" t="s">
        <v>62</v>
      </c>
      <c r="B14" s="31">
        <v>7.0000000000000007E-2</v>
      </c>
      <c r="C14" s="32"/>
      <c r="D14" s="83">
        <f>C14*100</f>
        <v>0</v>
      </c>
      <c r="E14" s="56"/>
      <c r="F14" s="155" t="s">
        <v>60</v>
      </c>
      <c r="G14" s="156"/>
      <c r="H14" s="31">
        <v>0.08</v>
      </c>
      <c r="I14" s="32"/>
      <c r="J14" s="82">
        <f>I14*25</f>
        <v>0</v>
      </c>
      <c r="K14" s="65"/>
      <c r="L14" s="17"/>
    </row>
    <row r="15" spans="1:12" ht="22.5" customHeight="1" x14ac:dyDescent="0.2">
      <c r="A15" s="114" t="s">
        <v>63</v>
      </c>
      <c r="B15" s="36">
        <v>0.04</v>
      </c>
      <c r="C15" s="37"/>
      <c r="D15" s="81">
        <f>C15*25</f>
        <v>0</v>
      </c>
      <c r="E15" s="93"/>
      <c r="F15" s="147" t="s">
        <v>57</v>
      </c>
      <c r="G15" s="148"/>
      <c r="H15" s="36">
        <v>0.08</v>
      </c>
      <c r="I15" s="37"/>
      <c r="J15" s="81">
        <f>I15*10</f>
        <v>0</v>
      </c>
      <c r="K15" s="61"/>
      <c r="L15" s="17"/>
    </row>
    <row r="16" spans="1:12" ht="22.5" customHeight="1" x14ac:dyDescent="0.2">
      <c r="A16" s="115" t="s">
        <v>47</v>
      </c>
      <c r="B16" s="31">
        <v>2.5000000000000001E-2</v>
      </c>
      <c r="C16" s="32"/>
      <c r="D16" s="82">
        <f>C16*250</f>
        <v>0</v>
      </c>
      <c r="E16" s="56"/>
      <c r="F16" s="155" t="s">
        <v>74</v>
      </c>
      <c r="G16" s="156"/>
      <c r="H16" s="31">
        <v>0.08</v>
      </c>
      <c r="I16" s="32"/>
      <c r="J16" s="82">
        <f>I16*10</f>
        <v>0</v>
      </c>
      <c r="K16" s="92"/>
      <c r="L16" s="17"/>
    </row>
    <row r="17" spans="1:12" ht="22.5" customHeight="1" x14ac:dyDescent="0.2">
      <c r="A17" s="114" t="s">
        <v>80</v>
      </c>
      <c r="B17" s="36">
        <v>0.08</v>
      </c>
      <c r="C17" s="37"/>
      <c r="D17" s="81">
        <f>C17*25</f>
        <v>0</v>
      </c>
      <c r="E17" s="55"/>
      <c r="F17" s="147" t="s">
        <v>25</v>
      </c>
      <c r="G17" s="148"/>
      <c r="H17" s="36">
        <v>0.08</v>
      </c>
      <c r="I17" s="37"/>
      <c r="J17" s="81">
        <f>I17*25</f>
        <v>0</v>
      </c>
      <c r="K17" s="91"/>
      <c r="L17" s="17"/>
    </row>
    <row r="18" spans="1:12" ht="26.25" customHeight="1" x14ac:dyDescent="0.2">
      <c r="A18" s="115" t="s">
        <v>46</v>
      </c>
      <c r="B18" s="31">
        <v>0.1</v>
      </c>
      <c r="C18" s="32"/>
      <c r="D18" s="82">
        <f>C18*25</f>
        <v>0</v>
      </c>
      <c r="E18" s="56"/>
      <c r="F18" s="151" t="s">
        <v>73</v>
      </c>
      <c r="G18" s="152"/>
      <c r="H18" s="31">
        <v>0.12</v>
      </c>
      <c r="I18" s="32"/>
      <c r="J18" s="82">
        <f>I18*25</f>
        <v>0</v>
      </c>
      <c r="K18" s="65"/>
      <c r="L18" s="17"/>
    </row>
    <row r="19" spans="1:12" ht="22.5" customHeight="1" x14ac:dyDescent="0.2">
      <c r="A19" s="114" t="s">
        <v>78</v>
      </c>
      <c r="B19" s="36">
        <v>0.1</v>
      </c>
      <c r="C19" s="37"/>
      <c r="D19" s="81">
        <f>C19*100</f>
        <v>0</v>
      </c>
      <c r="E19" s="55"/>
      <c r="F19" s="147" t="s">
        <v>30</v>
      </c>
      <c r="G19" s="148"/>
      <c r="H19" s="36">
        <v>0.08</v>
      </c>
      <c r="I19" s="37"/>
      <c r="J19" s="81">
        <f>I19*100</f>
        <v>0</v>
      </c>
      <c r="K19" s="61"/>
      <c r="L19" s="17"/>
    </row>
    <row r="20" spans="1:12" ht="26.25" customHeight="1" x14ac:dyDescent="0.2">
      <c r="A20" s="115" t="s">
        <v>68</v>
      </c>
      <c r="B20" s="31">
        <v>0.1</v>
      </c>
      <c r="C20" s="32"/>
      <c r="D20" s="82">
        <f>C20*10</f>
        <v>0</v>
      </c>
      <c r="E20" s="56"/>
      <c r="F20" s="155" t="s">
        <v>42</v>
      </c>
      <c r="G20" s="156"/>
      <c r="H20" s="31">
        <v>1.4999999999999999E-2</v>
      </c>
      <c r="I20" s="32"/>
      <c r="J20" s="82">
        <f>I20*25</f>
        <v>0</v>
      </c>
      <c r="K20" s="65"/>
      <c r="L20" s="17"/>
    </row>
    <row r="21" spans="1:12" ht="26.25" customHeight="1" x14ac:dyDescent="0.2">
      <c r="A21" s="114" t="s">
        <v>55</v>
      </c>
      <c r="B21" s="36">
        <v>0.1</v>
      </c>
      <c r="C21" s="37"/>
      <c r="D21" s="81">
        <f>C21*25</f>
        <v>0</v>
      </c>
      <c r="E21" s="93"/>
      <c r="F21" s="147" t="s">
        <v>43</v>
      </c>
      <c r="G21" s="148"/>
      <c r="H21" s="36">
        <v>1.4999999999999999E-2</v>
      </c>
      <c r="I21" s="37"/>
      <c r="J21" s="81">
        <f>I21*50</f>
        <v>0</v>
      </c>
      <c r="K21" s="61"/>
      <c r="L21" s="17"/>
    </row>
    <row r="22" spans="1:12" ht="22.5" customHeight="1" x14ac:dyDescent="0.2">
      <c r="A22" s="115" t="s">
        <v>52</v>
      </c>
      <c r="B22" s="31">
        <v>0.09</v>
      </c>
      <c r="C22" s="32"/>
      <c r="D22" s="82">
        <f>C22*10</f>
        <v>0</v>
      </c>
      <c r="E22" s="56"/>
      <c r="F22" s="155" t="s">
        <v>41</v>
      </c>
      <c r="G22" s="156"/>
      <c r="H22" s="31">
        <v>1.4999999999999999E-2</v>
      </c>
      <c r="I22" s="32"/>
      <c r="J22" s="82">
        <f>I22*100</f>
        <v>0</v>
      </c>
      <c r="K22" s="65"/>
      <c r="L22" s="17"/>
    </row>
    <row r="23" spans="1:12" ht="26.25" customHeight="1" x14ac:dyDescent="0.2">
      <c r="A23" s="114" t="s">
        <v>61</v>
      </c>
      <c r="B23" s="36">
        <v>0.08</v>
      </c>
      <c r="C23" s="37"/>
      <c r="D23" s="81">
        <f>C23*25</f>
        <v>0</v>
      </c>
      <c r="E23" s="55"/>
      <c r="F23" s="147" t="s">
        <v>58</v>
      </c>
      <c r="G23" s="161"/>
      <c r="H23" s="36">
        <v>4.4999999999999998E-2</v>
      </c>
      <c r="I23" s="37"/>
      <c r="J23" s="81">
        <f>I23*50</f>
        <v>0</v>
      </c>
      <c r="K23" s="61"/>
      <c r="L23" s="17"/>
    </row>
    <row r="24" spans="1:12" ht="26.25" customHeight="1" x14ac:dyDescent="0.2">
      <c r="A24" s="115" t="s">
        <v>45</v>
      </c>
      <c r="B24" s="54">
        <v>0.08</v>
      </c>
      <c r="C24" s="32"/>
      <c r="D24" s="82">
        <f>C24*100</f>
        <v>0</v>
      </c>
      <c r="E24" s="56"/>
      <c r="F24" s="155" t="s">
        <v>26</v>
      </c>
      <c r="G24" s="156"/>
      <c r="H24" s="31">
        <v>4.4999999999999998E-2</v>
      </c>
      <c r="I24" s="32"/>
      <c r="J24" s="82">
        <f>I24*50</f>
        <v>0</v>
      </c>
      <c r="K24" s="92"/>
    </row>
    <row r="25" spans="1:12" ht="26.25" customHeight="1" x14ac:dyDescent="0.2">
      <c r="A25" s="114" t="s">
        <v>67</v>
      </c>
      <c r="B25" s="36">
        <v>0.08</v>
      </c>
      <c r="C25" s="37"/>
      <c r="D25" s="81">
        <f>C25*10</f>
        <v>0</v>
      </c>
      <c r="E25" s="59"/>
      <c r="F25" s="147" t="s">
        <v>72</v>
      </c>
      <c r="G25" s="161"/>
      <c r="H25" s="70">
        <v>7.0000000000000007E-2</v>
      </c>
      <c r="I25" s="37"/>
      <c r="J25" s="81">
        <f>I25*7</f>
        <v>0</v>
      </c>
      <c r="K25" s="61"/>
    </row>
    <row r="26" spans="1:12" ht="22.5" customHeight="1" x14ac:dyDescent="0.2">
      <c r="A26" s="115" t="s">
        <v>54</v>
      </c>
      <c r="B26" s="31">
        <v>0.08</v>
      </c>
      <c r="C26" s="32"/>
      <c r="D26" s="82">
        <f>C26*25</f>
        <v>0</v>
      </c>
      <c r="E26" s="60"/>
      <c r="F26" s="157" t="s">
        <v>48</v>
      </c>
      <c r="G26" s="158"/>
      <c r="H26" s="52">
        <v>0.05</v>
      </c>
      <c r="I26" s="32"/>
      <c r="J26" s="82">
        <f>I26*25</f>
        <v>0</v>
      </c>
      <c r="K26" s="66"/>
    </row>
    <row r="27" spans="1:12" ht="22.5" customHeight="1" x14ac:dyDescent="0.2">
      <c r="A27" s="114" t="s">
        <v>51</v>
      </c>
      <c r="B27" s="36">
        <v>0.03</v>
      </c>
      <c r="C27" s="37"/>
      <c r="D27" s="81">
        <f>C27*10</f>
        <v>0</v>
      </c>
      <c r="E27" s="59"/>
      <c r="F27" s="162" t="s">
        <v>53</v>
      </c>
      <c r="G27" s="163"/>
      <c r="H27" s="72">
        <v>2.5000000000000001E-2</v>
      </c>
      <c r="I27" s="37"/>
      <c r="J27" s="81">
        <f>I27*10</f>
        <v>0</v>
      </c>
      <c r="K27" s="67"/>
    </row>
    <row r="28" spans="1:12" ht="22.5" customHeight="1" x14ac:dyDescent="0.2">
      <c r="A28" s="115" t="s">
        <v>77</v>
      </c>
      <c r="B28" s="31">
        <v>0.03</v>
      </c>
      <c r="C28" s="32"/>
      <c r="D28" s="84">
        <f>C28*25</f>
        <v>0</v>
      </c>
      <c r="E28" s="60"/>
      <c r="F28" s="157" t="s">
        <v>69</v>
      </c>
      <c r="G28" s="158"/>
      <c r="H28" s="71">
        <v>1.2500000000000001E-2</v>
      </c>
      <c r="I28" s="32"/>
      <c r="J28" s="86">
        <f>I28*50</f>
        <v>0</v>
      </c>
      <c r="K28" s="90"/>
    </row>
    <row r="29" spans="1:12" ht="22.5" customHeight="1" x14ac:dyDescent="0.2">
      <c r="A29" s="114" t="s">
        <v>44</v>
      </c>
      <c r="B29" s="72">
        <v>0.01</v>
      </c>
      <c r="C29" s="37"/>
      <c r="D29" s="85">
        <f>C29*50</f>
        <v>0</v>
      </c>
      <c r="E29" s="59"/>
      <c r="F29" s="162" t="s">
        <v>71</v>
      </c>
      <c r="G29" s="163"/>
      <c r="H29" s="95">
        <v>1.2500000000000001E-2</v>
      </c>
      <c r="I29" s="37"/>
      <c r="J29" s="81">
        <f>I29*100</f>
        <v>0</v>
      </c>
      <c r="K29" s="67"/>
      <c r="L29" s="17"/>
    </row>
    <row r="30" spans="1:12" ht="26.25" customHeight="1" x14ac:dyDescent="0.2">
      <c r="A30" s="115" t="s">
        <v>66</v>
      </c>
      <c r="B30" s="54">
        <v>0.14000000000000001</v>
      </c>
      <c r="C30" s="32"/>
      <c r="D30" s="130">
        <f>C30*25</f>
        <v>0</v>
      </c>
      <c r="E30" s="60"/>
      <c r="F30" s="149" t="s">
        <v>32</v>
      </c>
      <c r="G30" s="164"/>
      <c r="H30" s="77">
        <v>2.5000000000000001E-2</v>
      </c>
      <c r="I30" s="32"/>
      <c r="J30" s="82">
        <f>I30*250</f>
        <v>0</v>
      </c>
      <c r="K30" s="90"/>
      <c r="L30" s="17"/>
    </row>
    <row r="31" spans="1:12" ht="26.25" customHeight="1" x14ac:dyDescent="0.2">
      <c r="A31" s="114" t="s">
        <v>76</v>
      </c>
      <c r="B31" s="36">
        <v>0.04</v>
      </c>
      <c r="C31" s="126"/>
      <c r="D31" s="85">
        <f>C31*25</f>
        <v>0</v>
      </c>
      <c r="E31" s="128"/>
      <c r="F31" s="73" t="s">
        <v>20</v>
      </c>
      <c r="G31" s="74" t="s">
        <v>27</v>
      </c>
      <c r="H31" s="75" t="s">
        <v>10</v>
      </c>
      <c r="I31" s="76" t="s">
        <v>11</v>
      </c>
      <c r="J31" s="69" t="s">
        <v>12</v>
      </c>
      <c r="K31" s="68" t="s">
        <v>13</v>
      </c>
      <c r="L31" s="17"/>
    </row>
    <row r="32" spans="1:12" ht="26.25" customHeight="1" x14ac:dyDescent="0.2">
      <c r="A32" s="115" t="s">
        <v>75</v>
      </c>
      <c r="B32" s="54">
        <v>0.04</v>
      </c>
      <c r="C32" s="127"/>
      <c r="D32" s="84">
        <f>C32*100</f>
        <v>0</v>
      </c>
      <c r="E32" s="129"/>
      <c r="F32" s="49" t="s">
        <v>85</v>
      </c>
      <c r="G32" s="51"/>
      <c r="H32" s="33"/>
      <c r="I32" s="32"/>
      <c r="J32" s="82"/>
      <c r="K32" s="60"/>
      <c r="L32" s="17"/>
    </row>
    <row r="33" spans="1:11" ht="26.25" customHeight="1" x14ac:dyDescent="0.2">
      <c r="A33" s="114" t="s">
        <v>50</v>
      </c>
      <c r="B33" s="36">
        <v>0.05</v>
      </c>
      <c r="C33" s="126"/>
      <c r="D33" s="85">
        <f>C33*25</f>
        <v>0</v>
      </c>
      <c r="E33" s="128"/>
      <c r="F33" s="48" t="s">
        <v>86</v>
      </c>
      <c r="G33" s="50"/>
      <c r="H33" s="38"/>
      <c r="I33" s="37"/>
      <c r="J33" s="81"/>
      <c r="K33" s="59"/>
    </row>
    <row r="34" spans="1:11" ht="26.25" customHeight="1" x14ac:dyDescent="0.2">
      <c r="A34" s="53" t="s">
        <v>38</v>
      </c>
      <c r="B34" s="31">
        <v>0.05</v>
      </c>
      <c r="C34" s="127"/>
      <c r="D34" s="84">
        <f>C34*10</f>
        <v>0</v>
      </c>
      <c r="E34" s="129"/>
      <c r="F34" s="49" t="s">
        <v>87</v>
      </c>
      <c r="G34" s="51"/>
      <c r="H34" s="33"/>
      <c r="I34" s="32"/>
      <c r="J34" s="82"/>
      <c r="K34" s="60"/>
    </row>
    <row r="35" spans="1:11" ht="26.25" customHeight="1" x14ac:dyDescent="0.2">
      <c r="A35" s="114" t="s">
        <v>22</v>
      </c>
      <c r="B35" s="36">
        <v>0.04</v>
      </c>
      <c r="C35" s="126"/>
      <c r="D35" s="85">
        <f>C35*25</f>
        <v>0</v>
      </c>
      <c r="E35" s="128"/>
      <c r="F35" s="48"/>
      <c r="G35" s="50"/>
      <c r="H35" s="38"/>
      <c r="I35" s="37"/>
      <c r="J35" s="81"/>
      <c r="K35" s="59"/>
    </row>
    <row r="36" spans="1:11" ht="26.25" customHeight="1" x14ac:dyDescent="0.2">
      <c r="A36" s="53" t="s">
        <v>37</v>
      </c>
      <c r="B36" s="53">
        <v>0.05</v>
      </c>
      <c r="C36" s="127"/>
      <c r="D36" s="84">
        <f>C36*10</f>
        <v>0</v>
      </c>
      <c r="E36" s="129"/>
      <c r="F36" s="49"/>
      <c r="G36" s="51"/>
      <c r="H36" s="33"/>
      <c r="I36" s="32"/>
      <c r="J36" s="82"/>
      <c r="K36" s="60"/>
    </row>
    <row r="37" spans="1:11" ht="26.25" customHeight="1" x14ac:dyDescent="0.2">
      <c r="A37" s="114" t="s">
        <v>40</v>
      </c>
      <c r="B37" s="36">
        <v>0.05</v>
      </c>
      <c r="C37" s="126"/>
      <c r="D37" s="85">
        <f>C37*200</f>
        <v>0</v>
      </c>
      <c r="E37" s="128"/>
      <c r="F37" s="48"/>
      <c r="G37" s="50"/>
      <c r="H37" s="38"/>
      <c r="I37" s="37"/>
      <c r="J37" s="81"/>
      <c r="K37" s="59"/>
    </row>
    <row r="38" spans="1:11" ht="48" customHeight="1" x14ac:dyDescent="0.2">
      <c r="A38" s="159"/>
      <c r="B38" s="159"/>
      <c r="C38" s="159"/>
      <c r="D38" s="160"/>
      <c r="E38" s="159"/>
      <c r="F38" s="159"/>
      <c r="G38" s="159"/>
      <c r="H38" s="159"/>
      <c r="I38" s="159"/>
      <c r="J38" s="159"/>
      <c r="K38" s="159"/>
    </row>
  </sheetData>
  <sheetProtection algorithmName="SHA-512" hashValue="zUUQQHyivFreBAA5X8zNM63cRELsJdeJfTgO5lM311R7BffQi7ITFAyuz7Wrtp4sdKeIUGUyanouIlq7qSONKw==" saltValue="PIgBIWDOko9lLNMqziVGFA==" spinCount="100000" sheet="1" selectLockedCells="1"/>
  <mergeCells count="33">
    <mergeCell ref="F26:G26"/>
    <mergeCell ref="F16:G16"/>
    <mergeCell ref="A38:K38"/>
    <mergeCell ref="F21:G21"/>
    <mergeCell ref="F23:G23"/>
    <mergeCell ref="F24:G24"/>
    <mergeCell ref="F25:G25"/>
    <mergeCell ref="F29:G29"/>
    <mergeCell ref="F27:G27"/>
    <mergeCell ref="F30:G30"/>
    <mergeCell ref="F28:G28"/>
    <mergeCell ref="F19:G19"/>
    <mergeCell ref="F18:G18"/>
    <mergeCell ref="F17:G17"/>
    <mergeCell ref="F22:G22"/>
    <mergeCell ref="F20:G20"/>
    <mergeCell ref="B4:E4"/>
    <mergeCell ref="F7:G7"/>
    <mergeCell ref="F5:G5"/>
    <mergeCell ref="F15:G15"/>
    <mergeCell ref="F12:G12"/>
    <mergeCell ref="F8:G8"/>
    <mergeCell ref="F13:G13"/>
    <mergeCell ref="F6:G6"/>
    <mergeCell ref="F9:G9"/>
    <mergeCell ref="F10:G10"/>
    <mergeCell ref="F11:G11"/>
    <mergeCell ref="F14:G14"/>
    <mergeCell ref="A1:E1"/>
    <mergeCell ref="F1:K1"/>
    <mergeCell ref="B2:E2"/>
    <mergeCell ref="G2:H2"/>
    <mergeCell ref="B3:E3"/>
  </mergeCells>
  <conditionalFormatting sqref="C6:C37">
    <cfRule type="cellIs" dxfId="2" priority="1" stopIfTrue="1" operator="greaterThan">
      <formula>0</formula>
    </cfRule>
  </conditionalFormatting>
  <conditionalFormatting sqref="I6:I30">
    <cfRule type="cellIs" dxfId="1" priority="4" stopIfTrue="1" operator="greaterThan">
      <formula>0</formula>
    </cfRule>
  </conditionalFormatting>
  <conditionalFormatting sqref="I32:I37">
    <cfRule type="cellIs" dxfId="0" priority="2" stopIfTrue="1" operator="greaterThan">
      <formula>0</formula>
    </cfRule>
  </conditionalFormatting>
  <printOptions horizontalCentered="1" verticalCentered="1"/>
  <pageMargins left="0" right="1.0416666666666701E-2" top="0.75" bottom="0.50562445319335103" header="0" footer="0.2"/>
  <pageSetup scale="75" fitToHeight="0" orientation="portrait" horizontalDpi="360" verticalDpi="360" r:id="rId1"/>
  <headerFooter>
    <oddHeader>&amp;C&amp;"Arial,Bold"&amp;18St. Nicholas Scrip Program&amp;"-,Regular"&amp;11
&amp;"Arial,Bold"&amp;16Non-Stock Order Form</oddHeader>
    <oddFooter>&amp;R
rev. date 08/2026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In-stock order form</vt:lpstr>
      <vt:lpstr>Non stock order form</vt:lpstr>
      <vt:lpstr>'Non stock order form'!Print_Area</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dc:creator>
  <cp:lastModifiedBy>Erin Conrad</cp:lastModifiedBy>
  <cp:lastPrinted>2026-08-13T01:03:45Z</cp:lastPrinted>
  <dcterms:created xsi:type="dcterms:W3CDTF">2012-02-11T00:29:54Z</dcterms:created>
  <dcterms:modified xsi:type="dcterms:W3CDTF">2026-08-13T01:22:00Z</dcterms:modified>
</cp:coreProperties>
</file>